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240" yWindow="240" windowWidth="25360" windowHeight="155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8" i="1" l="1"/>
  <c r="B90" i="1"/>
  <c r="F90" i="1"/>
  <c r="F89" i="1"/>
  <c r="B88" i="1"/>
  <c r="B89" i="1"/>
  <c r="C2" i="1"/>
  <c r="E2" i="1"/>
  <c r="D2" i="1"/>
  <c r="F2" i="1"/>
  <c r="C3" i="1"/>
  <c r="E3" i="1"/>
  <c r="D3" i="1"/>
  <c r="F3" i="1"/>
  <c r="C4" i="1"/>
  <c r="E4" i="1"/>
  <c r="D4" i="1"/>
  <c r="F4" i="1"/>
  <c r="C5" i="1"/>
  <c r="E5" i="1"/>
  <c r="D5" i="1"/>
  <c r="F5" i="1"/>
  <c r="C6" i="1"/>
  <c r="E6" i="1"/>
  <c r="D6" i="1"/>
  <c r="F6" i="1"/>
  <c r="C7" i="1"/>
  <c r="E7" i="1"/>
  <c r="D7" i="1"/>
  <c r="F7" i="1"/>
  <c r="C8" i="1"/>
  <c r="E8" i="1"/>
  <c r="D8" i="1"/>
  <c r="F8" i="1"/>
  <c r="C9" i="1"/>
  <c r="E9" i="1"/>
  <c r="D9" i="1"/>
  <c r="F9" i="1"/>
  <c r="C10" i="1"/>
  <c r="E10" i="1"/>
  <c r="D10" i="1"/>
  <c r="F10" i="1"/>
  <c r="C11" i="1"/>
  <c r="E11" i="1"/>
  <c r="D11" i="1"/>
  <c r="F11" i="1"/>
  <c r="C12" i="1"/>
  <c r="E12" i="1"/>
  <c r="D12" i="1"/>
  <c r="F12" i="1"/>
  <c r="C13" i="1"/>
  <c r="E13" i="1"/>
  <c r="D13" i="1"/>
  <c r="F13" i="1"/>
  <c r="C14" i="1"/>
  <c r="E14" i="1"/>
  <c r="D14" i="1"/>
  <c r="F14" i="1"/>
  <c r="C15" i="1"/>
  <c r="E15" i="1"/>
  <c r="D15" i="1"/>
  <c r="F15" i="1"/>
  <c r="C16" i="1"/>
  <c r="E16" i="1"/>
  <c r="D16" i="1"/>
  <c r="F16" i="1"/>
  <c r="C17" i="1"/>
  <c r="E17" i="1"/>
  <c r="D17" i="1"/>
  <c r="F17" i="1"/>
  <c r="C18" i="1"/>
  <c r="E18" i="1"/>
  <c r="D18" i="1"/>
  <c r="F18" i="1"/>
  <c r="C19" i="1"/>
  <c r="E19" i="1"/>
  <c r="D19" i="1"/>
  <c r="F19" i="1"/>
  <c r="C20" i="1"/>
  <c r="E20" i="1"/>
  <c r="D20" i="1"/>
  <c r="F20" i="1"/>
  <c r="C21" i="1"/>
  <c r="E21" i="1"/>
  <c r="D21" i="1"/>
  <c r="F21" i="1"/>
  <c r="C22" i="1"/>
  <c r="E22" i="1"/>
  <c r="D22" i="1"/>
  <c r="F22" i="1"/>
  <c r="C23" i="1"/>
  <c r="E23" i="1"/>
  <c r="D23" i="1"/>
  <c r="F23" i="1"/>
  <c r="C24" i="1"/>
  <c r="E24" i="1"/>
  <c r="D24" i="1"/>
  <c r="F24" i="1"/>
  <c r="C25" i="1"/>
  <c r="E25" i="1"/>
  <c r="D25" i="1"/>
  <c r="F25" i="1"/>
  <c r="C26" i="1"/>
  <c r="E26" i="1"/>
  <c r="D26" i="1"/>
  <c r="F26" i="1"/>
  <c r="C27" i="1"/>
  <c r="E27" i="1"/>
  <c r="D27" i="1"/>
  <c r="F27" i="1"/>
  <c r="C28" i="1"/>
  <c r="E28" i="1"/>
  <c r="D28" i="1"/>
  <c r="F28" i="1"/>
  <c r="C29" i="1"/>
  <c r="E29" i="1"/>
  <c r="D29" i="1"/>
  <c r="F29" i="1"/>
  <c r="C30" i="1"/>
  <c r="E30" i="1"/>
  <c r="D30" i="1"/>
  <c r="F30" i="1"/>
  <c r="C31" i="1"/>
  <c r="E31" i="1"/>
  <c r="D31" i="1"/>
  <c r="F31" i="1"/>
  <c r="C32" i="1"/>
  <c r="E32" i="1"/>
  <c r="D32" i="1"/>
  <c r="F32" i="1"/>
  <c r="C33" i="1"/>
  <c r="E33" i="1"/>
  <c r="D33" i="1"/>
  <c r="F33" i="1"/>
  <c r="C34" i="1"/>
  <c r="E34" i="1"/>
  <c r="D34" i="1"/>
  <c r="F34" i="1"/>
  <c r="C35" i="1"/>
  <c r="E35" i="1"/>
  <c r="D35" i="1"/>
  <c r="F35" i="1"/>
  <c r="C36" i="1"/>
  <c r="E36" i="1"/>
  <c r="D36" i="1"/>
  <c r="F36" i="1"/>
  <c r="C37" i="1"/>
  <c r="E37" i="1"/>
  <c r="D37" i="1"/>
  <c r="F37" i="1"/>
  <c r="C38" i="1"/>
  <c r="E38" i="1"/>
  <c r="D38" i="1"/>
  <c r="F38" i="1"/>
  <c r="C39" i="1"/>
  <c r="E39" i="1"/>
  <c r="D39" i="1"/>
  <c r="F39" i="1"/>
  <c r="C40" i="1"/>
  <c r="E40" i="1"/>
  <c r="D40" i="1"/>
  <c r="F40" i="1"/>
  <c r="C41" i="1"/>
  <c r="E41" i="1"/>
  <c r="D41" i="1"/>
  <c r="F41" i="1"/>
  <c r="C42" i="1"/>
  <c r="E42" i="1"/>
  <c r="D42" i="1"/>
  <c r="F42" i="1"/>
  <c r="C43" i="1"/>
  <c r="E43" i="1"/>
  <c r="D43" i="1"/>
  <c r="F43" i="1"/>
  <c r="C44" i="1"/>
  <c r="E44" i="1"/>
  <c r="D44" i="1"/>
  <c r="F44" i="1"/>
  <c r="C45" i="1"/>
  <c r="E45" i="1"/>
  <c r="D45" i="1"/>
  <c r="F45" i="1"/>
  <c r="C46" i="1"/>
  <c r="E46" i="1"/>
  <c r="D46" i="1"/>
  <c r="F46" i="1"/>
  <c r="C47" i="1"/>
  <c r="E47" i="1"/>
  <c r="D47" i="1"/>
  <c r="F47" i="1"/>
  <c r="C48" i="1"/>
  <c r="E48" i="1"/>
  <c r="D48" i="1"/>
  <c r="F48" i="1"/>
  <c r="C49" i="1"/>
  <c r="E49" i="1"/>
  <c r="D49" i="1"/>
  <c r="F49" i="1"/>
  <c r="C50" i="1"/>
  <c r="E50" i="1"/>
  <c r="D50" i="1"/>
  <c r="F50" i="1"/>
  <c r="C51" i="1"/>
  <c r="E51" i="1"/>
  <c r="D51" i="1"/>
  <c r="F51" i="1"/>
  <c r="C52" i="1"/>
  <c r="E52" i="1"/>
  <c r="D52" i="1"/>
  <c r="F52" i="1"/>
  <c r="C53" i="1"/>
  <c r="E53" i="1"/>
  <c r="D53" i="1"/>
  <c r="F53" i="1"/>
  <c r="C54" i="1"/>
  <c r="E54" i="1"/>
  <c r="D54" i="1"/>
  <c r="F54" i="1"/>
  <c r="C55" i="1"/>
  <c r="E55" i="1"/>
  <c r="D55" i="1"/>
  <c r="F55" i="1"/>
  <c r="C56" i="1"/>
  <c r="E56" i="1"/>
  <c r="D56" i="1"/>
  <c r="F56" i="1"/>
  <c r="C57" i="1"/>
  <c r="E57" i="1"/>
  <c r="D57" i="1"/>
  <c r="F57" i="1"/>
  <c r="C58" i="1"/>
  <c r="E58" i="1"/>
  <c r="D58" i="1"/>
  <c r="F58" i="1"/>
  <c r="C59" i="1"/>
  <c r="E59" i="1"/>
  <c r="D59" i="1"/>
  <c r="F59" i="1"/>
  <c r="C60" i="1"/>
  <c r="E60" i="1"/>
  <c r="D60" i="1"/>
  <c r="F60" i="1"/>
  <c r="C61" i="1"/>
  <c r="E61" i="1"/>
  <c r="D61" i="1"/>
  <c r="F61" i="1"/>
  <c r="C62" i="1"/>
  <c r="E62" i="1"/>
  <c r="D62" i="1"/>
  <c r="F62" i="1"/>
  <c r="C63" i="1"/>
  <c r="E63" i="1"/>
  <c r="D63" i="1"/>
  <c r="F63" i="1"/>
  <c r="C64" i="1"/>
  <c r="E64" i="1"/>
  <c r="D64" i="1"/>
  <c r="F64" i="1"/>
  <c r="C65" i="1"/>
  <c r="E65" i="1"/>
  <c r="D65" i="1"/>
  <c r="F65" i="1"/>
  <c r="C66" i="1"/>
  <c r="E66" i="1"/>
  <c r="D66" i="1"/>
  <c r="F66" i="1"/>
  <c r="C67" i="1"/>
  <c r="E67" i="1"/>
  <c r="D67" i="1"/>
  <c r="F67" i="1"/>
  <c r="C68" i="1"/>
  <c r="E68" i="1"/>
  <c r="D68" i="1"/>
  <c r="F68" i="1"/>
  <c r="C69" i="1"/>
  <c r="E69" i="1"/>
  <c r="D69" i="1"/>
  <c r="F69" i="1"/>
  <c r="C70" i="1"/>
  <c r="E70" i="1"/>
  <c r="D70" i="1"/>
  <c r="F70" i="1"/>
  <c r="C71" i="1"/>
  <c r="E71" i="1"/>
  <c r="D71" i="1"/>
  <c r="F71" i="1"/>
  <c r="C72" i="1"/>
  <c r="E72" i="1"/>
  <c r="D72" i="1"/>
  <c r="F72" i="1"/>
  <c r="C73" i="1"/>
  <c r="E73" i="1"/>
  <c r="D73" i="1"/>
  <c r="F73" i="1"/>
  <c r="C74" i="1"/>
  <c r="E74" i="1"/>
  <c r="D74" i="1"/>
  <c r="F74" i="1"/>
  <c r="C75" i="1"/>
  <c r="E75" i="1"/>
  <c r="D75" i="1"/>
  <c r="F75" i="1"/>
  <c r="C76" i="1"/>
  <c r="E76" i="1"/>
  <c r="D76" i="1"/>
  <c r="F76" i="1"/>
  <c r="C77" i="1"/>
  <c r="E77" i="1"/>
  <c r="D77" i="1"/>
  <c r="F77" i="1"/>
  <c r="C78" i="1"/>
  <c r="E78" i="1"/>
  <c r="D78" i="1"/>
  <c r="F78" i="1"/>
  <c r="C79" i="1"/>
  <c r="E79" i="1"/>
  <c r="D79" i="1"/>
  <c r="F79" i="1"/>
  <c r="C80" i="1"/>
  <c r="E80" i="1"/>
  <c r="D80" i="1"/>
  <c r="F80" i="1"/>
  <c r="C81" i="1"/>
  <c r="E81" i="1"/>
  <c r="D81" i="1"/>
  <c r="F81" i="1"/>
  <c r="C82" i="1"/>
  <c r="E82" i="1"/>
  <c r="D82" i="1"/>
  <c r="F82" i="1"/>
  <c r="C83" i="1"/>
  <c r="E83" i="1"/>
  <c r="D83" i="1"/>
  <c r="F83" i="1"/>
  <c r="C84" i="1"/>
  <c r="E84" i="1"/>
  <c r="D84" i="1"/>
  <c r="F84" i="1"/>
  <c r="C85" i="1"/>
  <c r="E85" i="1"/>
  <c r="D85" i="1"/>
  <c r="F85" i="1"/>
  <c r="C86" i="1"/>
  <c r="E86" i="1"/>
  <c r="D86" i="1"/>
  <c r="F86" i="1"/>
  <c r="C87" i="1"/>
  <c r="E87" i="1"/>
  <c r="D87" i="1"/>
  <c r="F87" i="1"/>
</calcChain>
</file>

<file path=xl/sharedStrings.xml><?xml version="1.0" encoding="utf-8"?>
<sst xmlns="http://schemas.openxmlformats.org/spreadsheetml/2006/main" count="13" uniqueCount="13">
  <si>
    <t>Mean</t>
  </si>
  <si>
    <t>Std</t>
  </si>
  <si>
    <t>Data</t>
  </si>
  <si>
    <t>Z-score</t>
  </si>
  <si>
    <t>Frequency</t>
  </si>
  <si>
    <t>Cumul frequency</t>
  </si>
  <si>
    <t>Normal cumul freq</t>
  </si>
  <si>
    <t>Diff</t>
  </si>
  <si>
    <t>Statistic</t>
  </si>
  <si>
    <t>N</t>
  </si>
  <si>
    <t>Critical value 0.05</t>
  </si>
  <si>
    <t>Critical value 0.01</t>
  </si>
  <si>
    <t>NORMALLY DISTRIBUTED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</si>
</sst>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128"/>
      <scheme val="minor"/>
    </font>
    <font>
      <b/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2"/>
      <color rgb="FF008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Cumulative distributions of data and normal law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Data</c:v>
          </c:tx>
          <c:marker>
            <c:symbol val="none"/>
          </c:marker>
          <c:xVal>
            <c:numRef>
              <c:f>Feuil1!$C$2:$C$87</c:f>
              <c:numCache>
                <c:formatCode>General</c:formatCode>
                <c:ptCount val="86"/>
                <c:pt idx="0">
                  <c:v>-1.997882854712477</c:v>
                </c:pt>
                <c:pt idx="1">
                  <c:v>-1.529017453888717</c:v>
                </c:pt>
                <c:pt idx="2">
                  <c:v>-1.495837661499568</c:v>
                </c:pt>
                <c:pt idx="3">
                  <c:v>-1.47789135016232</c:v>
                </c:pt>
                <c:pt idx="4">
                  <c:v>-1.454581642525676</c:v>
                </c:pt>
                <c:pt idx="5">
                  <c:v>-1.440099604322741</c:v>
                </c:pt>
                <c:pt idx="6">
                  <c:v>-1.379755286867749</c:v>
                </c:pt>
                <c:pt idx="7">
                  <c:v>-1.367057127889636</c:v>
                </c:pt>
                <c:pt idx="8">
                  <c:v>-1.354357464425405</c:v>
                </c:pt>
                <c:pt idx="9">
                  <c:v>-1.318155025815306</c:v>
                </c:pt>
                <c:pt idx="10">
                  <c:v>-1.315802373291327</c:v>
                </c:pt>
                <c:pt idx="11">
                  <c:v>-1.256353186399047</c:v>
                </c:pt>
                <c:pt idx="12">
                  <c:v>-1.255942077828417</c:v>
                </c:pt>
                <c:pt idx="13">
                  <c:v>-1.23816758014537</c:v>
                </c:pt>
                <c:pt idx="14">
                  <c:v>-1.228447902569435</c:v>
                </c:pt>
                <c:pt idx="15">
                  <c:v>-1.192392544913512</c:v>
                </c:pt>
                <c:pt idx="16">
                  <c:v>-1.152400269418323</c:v>
                </c:pt>
                <c:pt idx="17">
                  <c:v>-1.144241662109708</c:v>
                </c:pt>
                <c:pt idx="18">
                  <c:v>-1.142581539470381</c:v>
                </c:pt>
                <c:pt idx="19">
                  <c:v>-1.132181005807334</c:v>
                </c:pt>
                <c:pt idx="20">
                  <c:v>-1.0993836855927</c:v>
                </c:pt>
                <c:pt idx="21">
                  <c:v>-1.078726208454667</c:v>
                </c:pt>
                <c:pt idx="22">
                  <c:v>-1.072121098578516</c:v>
                </c:pt>
                <c:pt idx="23">
                  <c:v>-1.002243284904615</c:v>
                </c:pt>
                <c:pt idx="24">
                  <c:v>-0.925041460902259</c:v>
                </c:pt>
                <c:pt idx="25">
                  <c:v>-0.872793848330077</c:v>
                </c:pt>
                <c:pt idx="26">
                  <c:v>-0.807472733329642</c:v>
                </c:pt>
                <c:pt idx="27">
                  <c:v>-0.685294087399992</c:v>
                </c:pt>
                <c:pt idx="28">
                  <c:v>-0.505927832741692</c:v>
                </c:pt>
                <c:pt idx="29">
                  <c:v>-0.502505834008091</c:v>
                </c:pt>
                <c:pt idx="30">
                  <c:v>-0.454627496726658</c:v>
                </c:pt>
                <c:pt idx="31">
                  <c:v>-0.384793110791678</c:v>
                </c:pt>
                <c:pt idx="32">
                  <c:v>-0.373680306863434</c:v>
                </c:pt>
                <c:pt idx="33">
                  <c:v>-0.346337347107497</c:v>
                </c:pt>
                <c:pt idx="34">
                  <c:v>-0.335143883710103</c:v>
                </c:pt>
                <c:pt idx="35">
                  <c:v>-0.168533630163174</c:v>
                </c:pt>
                <c:pt idx="36">
                  <c:v>-0.042273158064375</c:v>
                </c:pt>
                <c:pt idx="37">
                  <c:v>0.0430542761754409</c:v>
                </c:pt>
                <c:pt idx="38">
                  <c:v>0.0434685207441052</c:v>
                </c:pt>
                <c:pt idx="39">
                  <c:v>0.0645963088913628</c:v>
                </c:pt>
                <c:pt idx="40">
                  <c:v>0.0672273549563589</c:v>
                </c:pt>
                <c:pt idx="41">
                  <c:v>0.0805678721634807</c:v>
                </c:pt>
                <c:pt idx="42">
                  <c:v>0.150076284073901</c:v>
                </c:pt>
                <c:pt idx="43">
                  <c:v>0.176165535939081</c:v>
                </c:pt>
                <c:pt idx="44">
                  <c:v>0.19555722095657</c:v>
                </c:pt>
                <c:pt idx="45">
                  <c:v>0.218658425581142</c:v>
                </c:pt>
                <c:pt idx="46">
                  <c:v>0.236896132500048</c:v>
                </c:pt>
                <c:pt idx="47">
                  <c:v>0.273564944343832</c:v>
                </c:pt>
                <c:pt idx="48">
                  <c:v>0.341096141740614</c:v>
                </c:pt>
                <c:pt idx="49">
                  <c:v>0.363274910072985</c:v>
                </c:pt>
                <c:pt idx="50">
                  <c:v>0.502982495150618</c:v>
                </c:pt>
                <c:pt idx="51">
                  <c:v>0.50601767246214</c:v>
                </c:pt>
                <c:pt idx="52">
                  <c:v>0.509140607081794</c:v>
                </c:pt>
                <c:pt idx="53">
                  <c:v>0.56446320627607</c:v>
                </c:pt>
                <c:pt idx="54">
                  <c:v>0.626699514247105</c:v>
                </c:pt>
                <c:pt idx="55">
                  <c:v>0.656663233501729</c:v>
                </c:pt>
                <c:pt idx="56">
                  <c:v>0.682353963527557</c:v>
                </c:pt>
                <c:pt idx="57">
                  <c:v>0.684512799926886</c:v>
                </c:pt>
                <c:pt idx="58">
                  <c:v>0.69260573062611</c:v>
                </c:pt>
                <c:pt idx="59">
                  <c:v>0.715438279665933</c:v>
                </c:pt>
                <c:pt idx="60">
                  <c:v>0.726043139137992</c:v>
                </c:pt>
                <c:pt idx="61">
                  <c:v>0.735197232584691</c:v>
                </c:pt>
                <c:pt idx="62">
                  <c:v>0.748982069935275</c:v>
                </c:pt>
                <c:pt idx="63">
                  <c:v>0.834082219135162</c:v>
                </c:pt>
                <c:pt idx="64">
                  <c:v>0.838710580832954</c:v>
                </c:pt>
                <c:pt idx="65">
                  <c:v>0.858046087988359</c:v>
                </c:pt>
                <c:pt idx="66">
                  <c:v>0.867899197557608</c:v>
                </c:pt>
                <c:pt idx="67">
                  <c:v>0.898766547559471</c:v>
                </c:pt>
                <c:pt idx="68">
                  <c:v>0.902943017492153</c:v>
                </c:pt>
                <c:pt idx="69">
                  <c:v>1.005636404790101</c:v>
                </c:pt>
                <c:pt idx="70">
                  <c:v>1.039306500899947</c:v>
                </c:pt>
                <c:pt idx="71">
                  <c:v>1.041958903734068</c:v>
                </c:pt>
                <c:pt idx="72">
                  <c:v>1.055602459305293</c:v>
                </c:pt>
                <c:pt idx="73">
                  <c:v>1.067872883582572</c:v>
                </c:pt>
                <c:pt idx="74">
                  <c:v>1.069759028467091</c:v>
                </c:pt>
                <c:pt idx="75">
                  <c:v>1.087493115293902</c:v>
                </c:pt>
                <c:pt idx="76">
                  <c:v>1.095805916123771</c:v>
                </c:pt>
                <c:pt idx="77">
                  <c:v>1.122874588399218</c:v>
                </c:pt>
                <c:pt idx="78">
                  <c:v>1.175802487031638</c:v>
                </c:pt>
                <c:pt idx="79">
                  <c:v>1.202037407652013</c:v>
                </c:pt>
                <c:pt idx="80">
                  <c:v>1.363199249915543</c:v>
                </c:pt>
                <c:pt idx="81">
                  <c:v>1.51357248555454</c:v>
                </c:pt>
                <c:pt idx="82">
                  <c:v>1.595266510022705</c:v>
                </c:pt>
                <c:pt idx="83">
                  <c:v>1.645288648477047</c:v>
                </c:pt>
                <c:pt idx="84">
                  <c:v>1.751758041660591</c:v>
                </c:pt>
                <c:pt idx="85">
                  <c:v>1.89105846799307</c:v>
                </c:pt>
              </c:numCache>
            </c:numRef>
          </c:xVal>
          <c:yVal>
            <c:numRef>
              <c:f>Feuil1!$D$2:$D$87</c:f>
              <c:numCache>
                <c:formatCode>General</c:formatCode>
                <c:ptCount val="86"/>
                <c:pt idx="0">
                  <c:v>0.0116279069767442</c:v>
                </c:pt>
                <c:pt idx="1">
                  <c:v>0.0232558139534884</c:v>
                </c:pt>
                <c:pt idx="2">
                  <c:v>0.0348837209302326</c:v>
                </c:pt>
                <c:pt idx="3">
                  <c:v>0.0465116279069767</c:v>
                </c:pt>
                <c:pt idx="4">
                  <c:v>0.0581395348837209</c:v>
                </c:pt>
                <c:pt idx="5">
                  <c:v>0.0697674418604651</c:v>
                </c:pt>
                <c:pt idx="6">
                  <c:v>0.0813953488372093</c:v>
                </c:pt>
                <c:pt idx="7">
                  <c:v>0.0930232558139535</c:v>
                </c:pt>
                <c:pt idx="8">
                  <c:v>0.104651162790698</c:v>
                </c:pt>
                <c:pt idx="9">
                  <c:v>0.116279069767442</c:v>
                </c:pt>
                <c:pt idx="10">
                  <c:v>0.127906976744186</c:v>
                </c:pt>
                <c:pt idx="11">
                  <c:v>0.13953488372093</c:v>
                </c:pt>
                <c:pt idx="12">
                  <c:v>0.151162790697674</c:v>
                </c:pt>
                <c:pt idx="13">
                  <c:v>0.162790697674419</c:v>
                </c:pt>
                <c:pt idx="14">
                  <c:v>0.174418604651163</c:v>
                </c:pt>
                <c:pt idx="15">
                  <c:v>0.186046511627907</c:v>
                </c:pt>
                <c:pt idx="16">
                  <c:v>0.197674418604651</c:v>
                </c:pt>
                <c:pt idx="17">
                  <c:v>0.209302325581395</c:v>
                </c:pt>
                <c:pt idx="18">
                  <c:v>0.22093023255814</c:v>
                </c:pt>
                <c:pt idx="19">
                  <c:v>0.232558139534884</c:v>
                </c:pt>
                <c:pt idx="20">
                  <c:v>0.244186046511628</c:v>
                </c:pt>
                <c:pt idx="21">
                  <c:v>0.255813953488372</c:v>
                </c:pt>
                <c:pt idx="22">
                  <c:v>0.267441860465116</c:v>
                </c:pt>
                <c:pt idx="23">
                  <c:v>0.27906976744186</c:v>
                </c:pt>
                <c:pt idx="24">
                  <c:v>0.290697674418605</c:v>
                </c:pt>
                <c:pt idx="25">
                  <c:v>0.302325581395349</c:v>
                </c:pt>
                <c:pt idx="26">
                  <c:v>0.313953488372093</c:v>
                </c:pt>
                <c:pt idx="27">
                  <c:v>0.325581395348837</c:v>
                </c:pt>
                <c:pt idx="28">
                  <c:v>0.337209302325581</c:v>
                </c:pt>
                <c:pt idx="29">
                  <c:v>0.348837209302326</c:v>
                </c:pt>
                <c:pt idx="30">
                  <c:v>0.36046511627907</c:v>
                </c:pt>
                <c:pt idx="31">
                  <c:v>0.372093023255814</c:v>
                </c:pt>
                <c:pt idx="32">
                  <c:v>0.383720930232558</c:v>
                </c:pt>
                <c:pt idx="33">
                  <c:v>0.395348837209302</c:v>
                </c:pt>
                <c:pt idx="34">
                  <c:v>0.406976744186046</c:v>
                </c:pt>
                <c:pt idx="35">
                  <c:v>0.418604651162791</c:v>
                </c:pt>
                <c:pt idx="36">
                  <c:v>0.430232558139535</c:v>
                </c:pt>
                <c:pt idx="37">
                  <c:v>0.441860465116279</c:v>
                </c:pt>
                <c:pt idx="38">
                  <c:v>0.453488372093023</c:v>
                </c:pt>
                <c:pt idx="39">
                  <c:v>0.465116279069767</c:v>
                </c:pt>
                <c:pt idx="40">
                  <c:v>0.476744186046512</c:v>
                </c:pt>
                <c:pt idx="41">
                  <c:v>0.488372093023256</c:v>
                </c:pt>
                <c:pt idx="42">
                  <c:v>0.5</c:v>
                </c:pt>
                <c:pt idx="43">
                  <c:v>0.511627906976744</c:v>
                </c:pt>
                <c:pt idx="44">
                  <c:v>0.523255813953488</c:v>
                </c:pt>
                <c:pt idx="45">
                  <c:v>0.534883720930233</c:v>
                </c:pt>
                <c:pt idx="46">
                  <c:v>0.546511627906977</c:v>
                </c:pt>
                <c:pt idx="47">
                  <c:v>0.558139534883721</c:v>
                </c:pt>
                <c:pt idx="48">
                  <c:v>0.569767441860465</c:v>
                </c:pt>
                <c:pt idx="49">
                  <c:v>0.581395348837209</c:v>
                </c:pt>
                <c:pt idx="50">
                  <c:v>0.593023255813954</c:v>
                </c:pt>
                <c:pt idx="51">
                  <c:v>0.604651162790698</c:v>
                </c:pt>
                <c:pt idx="52">
                  <c:v>0.616279069767442</c:v>
                </c:pt>
                <c:pt idx="53">
                  <c:v>0.627906976744186</c:v>
                </c:pt>
                <c:pt idx="54">
                  <c:v>0.63953488372093</c:v>
                </c:pt>
                <c:pt idx="55">
                  <c:v>0.651162790697674</c:v>
                </c:pt>
                <c:pt idx="56">
                  <c:v>0.662790697674418</c:v>
                </c:pt>
                <c:pt idx="57">
                  <c:v>0.674418604651163</c:v>
                </c:pt>
                <c:pt idx="58">
                  <c:v>0.686046511627907</c:v>
                </c:pt>
                <c:pt idx="59">
                  <c:v>0.697674418604651</c:v>
                </c:pt>
                <c:pt idx="60">
                  <c:v>0.709302325581395</c:v>
                </c:pt>
                <c:pt idx="61">
                  <c:v>0.720930232558139</c:v>
                </c:pt>
                <c:pt idx="62">
                  <c:v>0.732558139534884</c:v>
                </c:pt>
                <c:pt idx="63">
                  <c:v>0.744186046511628</c:v>
                </c:pt>
                <c:pt idx="64">
                  <c:v>0.755813953488372</c:v>
                </c:pt>
                <c:pt idx="65">
                  <c:v>0.767441860465116</c:v>
                </c:pt>
                <c:pt idx="66">
                  <c:v>0.77906976744186</c:v>
                </c:pt>
                <c:pt idx="67">
                  <c:v>0.790697674418605</c:v>
                </c:pt>
                <c:pt idx="68">
                  <c:v>0.802325581395349</c:v>
                </c:pt>
                <c:pt idx="69">
                  <c:v>0.813953488372093</c:v>
                </c:pt>
                <c:pt idx="70">
                  <c:v>0.825581395348837</c:v>
                </c:pt>
                <c:pt idx="71">
                  <c:v>0.837209302325581</c:v>
                </c:pt>
                <c:pt idx="72">
                  <c:v>0.848837209302325</c:v>
                </c:pt>
                <c:pt idx="73">
                  <c:v>0.86046511627907</c:v>
                </c:pt>
                <c:pt idx="74">
                  <c:v>0.872093023255814</c:v>
                </c:pt>
                <c:pt idx="75">
                  <c:v>0.883720930232558</c:v>
                </c:pt>
                <c:pt idx="76">
                  <c:v>0.895348837209302</c:v>
                </c:pt>
                <c:pt idx="77">
                  <c:v>0.906976744186046</c:v>
                </c:pt>
                <c:pt idx="78">
                  <c:v>0.918604651162791</c:v>
                </c:pt>
                <c:pt idx="79">
                  <c:v>0.930232558139535</c:v>
                </c:pt>
                <c:pt idx="80">
                  <c:v>0.941860465116279</c:v>
                </c:pt>
                <c:pt idx="81">
                  <c:v>0.953488372093023</c:v>
                </c:pt>
                <c:pt idx="82">
                  <c:v>0.965116279069767</c:v>
                </c:pt>
                <c:pt idx="83">
                  <c:v>0.976744186046512</c:v>
                </c:pt>
                <c:pt idx="84">
                  <c:v>0.988372093023256</c:v>
                </c:pt>
                <c:pt idx="85">
                  <c:v>1.0</c:v>
                </c:pt>
              </c:numCache>
            </c:numRef>
          </c:yVal>
          <c:smooth val="0"/>
        </c:ser>
        <c:ser>
          <c:idx val="1"/>
          <c:order val="1"/>
          <c:tx>
            <c:v>Normal law</c:v>
          </c:tx>
          <c:marker>
            <c:symbol val="none"/>
          </c:marker>
          <c:xVal>
            <c:numRef>
              <c:f>Feuil1!$C$2:$C$87</c:f>
              <c:numCache>
                <c:formatCode>General</c:formatCode>
                <c:ptCount val="86"/>
                <c:pt idx="0">
                  <c:v>-1.997882854712477</c:v>
                </c:pt>
                <c:pt idx="1">
                  <c:v>-1.529017453888717</c:v>
                </c:pt>
                <c:pt idx="2">
                  <c:v>-1.495837661499568</c:v>
                </c:pt>
                <c:pt idx="3">
                  <c:v>-1.47789135016232</c:v>
                </c:pt>
                <c:pt idx="4">
                  <c:v>-1.454581642525676</c:v>
                </c:pt>
                <c:pt idx="5">
                  <c:v>-1.440099604322741</c:v>
                </c:pt>
                <c:pt idx="6">
                  <c:v>-1.379755286867749</c:v>
                </c:pt>
                <c:pt idx="7">
                  <c:v>-1.367057127889636</c:v>
                </c:pt>
                <c:pt idx="8">
                  <c:v>-1.354357464425405</c:v>
                </c:pt>
                <c:pt idx="9">
                  <c:v>-1.318155025815306</c:v>
                </c:pt>
                <c:pt idx="10">
                  <c:v>-1.315802373291327</c:v>
                </c:pt>
                <c:pt idx="11">
                  <c:v>-1.256353186399047</c:v>
                </c:pt>
                <c:pt idx="12">
                  <c:v>-1.255942077828417</c:v>
                </c:pt>
                <c:pt idx="13">
                  <c:v>-1.23816758014537</c:v>
                </c:pt>
                <c:pt idx="14">
                  <c:v>-1.228447902569435</c:v>
                </c:pt>
                <c:pt idx="15">
                  <c:v>-1.192392544913512</c:v>
                </c:pt>
                <c:pt idx="16">
                  <c:v>-1.152400269418323</c:v>
                </c:pt>
                <c:pt idx="17">
                  <c:v>-1.144241662109708</c:v>
                </c:pt>
                <c:pt idx="18">
                  <c:v>-1.142581539470381</c:v>
                </c:pt>
                <c:pt idx="19">
                  <c:v>-1.132181005807334</c:v>
                </c:pt>
                <c:pt idx="20">
                  <c:v>-1.0993836855927</c:v>
                </c:pt>
                <c:pt idx="21">
                  <c:v>-1.078726208454667</c:v>
                </c:pt>
                <c:pt idx="22">
                  <c:v>-1.072121098578516</c:v>
                </c:pt>
                <c:pt idx="23">
                  <c:v>-1.002243284904615</c:v>
                </c:pt>
                <c:pt idx="24">
                  <c:v>-0.925041460902259</c:v>
                </c:pt>
                <c:pt idx="25">
                  <c:v>-0.872793848330077</c:v>
                </c:pt>
                <c:pt idx="26">
                  <c:v>-0.807472733329642</c:v>
                </c:pt>
                <c:pt idx="27">
                  <c:v>-0.685294087399992</c:v>
                </c:pt>
                <c:pt idx="28">
                  <c:v>-0.505927832741692</c:v>
                </c:pt>
                <c:pt idx="29">
                  <c:v>-0.502505834008091</c:v>
                </c:pt>
                <c:pt idx="30">
                  <c:v>-0.454627496726658</c:v>
                </c:pt>
                <c:pt idx="31">
                  <c:v>-0.384793110791678</c:v>
                </c:pt>
                <c:pt idx="32">
                  <c:v>-0.373680306863434</c:v>
                </c:pt>
                <c:pt idx="33">
                  <c:v>-0.346337347107497</c:v>
                </c:pt>
                <c:pt idx="34">
                  <c:v>-0.335143883710103</c:v>
                </c:pt>
                <c:pt idx="35">
                  <c:v>-0.168533630163174</c:v>
                </c:pt>
                <c:pt idx="36">
                  <c:v>-0.042273158064375</c:v>
                </c:pt>
                <c:pt idx="37">
                  <c:v>0.0430542761754409</c:v>
                </c:pt>
                <c:pt idx="38">
                  <c:v>0.0434685207441052</c:v>
                </c:pt>
                <c:pt idx="39">
                  <c:v>0.0645963088913628</c:v>
                </c:pt>
                <c:pt idx="40">
                  <c:v>0.0672273549563589</c:v>
                </c:pt>
                <c:pt idx="41">
                  <c:v>0.0805678721634807</c:v>
                </c:pt>
                <c:pt idx="42">
                  <c:v>0.150076284073901</c:v>
                </c:pt>
                <c:pt idx="43">
                  <c:v>0.176165535939081</c:v>
                </c:pt>
                <c:pt idx="44">
                  <c:v>0.19555722095657</c:v>
                </c:pt>
                <c:pt idx="45">
                  <c:v>0.218658425581142</c:v>
                </c:pt>
                <c:pt idx="46">
                  <c:v>0.236896132500048</c:v>
                </c:pt>
                <c:pt idx="47">
                  <c:v>0.273564944343832</c:v>
                </c:pt>
                <c:pt idx="48">
                  <c:v>0.341096141740614</c:v>
                </c:pt>
                <c:pt idx="49">
                  <c:v>0.363274910072985</c:v>
                </c:pt>
                <c:pt idx="50">
                  <c:v>0.502982495150618</c:v>
                </c:pt>
                <c:pt idx="51">
                  <c:v>0.50601767246214</c:v>
                </c:pt>
                <c:pt idx="52">
                  <c:v>0.509140607081794</c:v>
                </c:pt>
                <c:pt idx="53">
                  <c:v>0.56446320627607</c:v>
                </c:pt>
                <c:pt idx="54">
                  <c:v>0.626699514247105</c:v>
                </c:pt>
                <c:pt idx="55">
                  <c:v>0.656663233501729</c:v>
                </c:pt>
                <c:pt idx="56">
                  <c:v>0.682353963527557</c:v>
                </c:pt>
                <c:pt idx="57">
                  <c:v>0.684512799926886</c:v>
                </c:pt>
                <c:pt idx="58">
                  <c:v>0.69260573062611</c:v>
                </c:pt>
                <c:pt idx="59">
                  <c:v>0.715438279665933</c:v>
                </c:pt>
                <c:pt idx="60">
                  <c:v>0.726043139137992</c:v>
                </c:pt>
                <c:pt idx="61">
                  <c:v>0.735197232584691</c:v>
                </c:pt>
                <c:pt idx="62">
                  <c:v>0.748982069935275</c:v>
                </c:pt>
                <c:pt idx="63">
                  <c:v>0.834082219135162</c:v>
                </c:pt>
                <c:pt idx="64">
                  <c:v>0.838710580832954</c:v>
                </c:pt>
                <c:pt idx="65">
                  <c:v>0.858046087988359</c:v>
                </c:pt>
                <c:pt idx="66">
                  <c:v>0.867899197557608</c:v>
                </c:pt>
                <c:pt idx="67">
                  <c:v>0.898766547559471</c:v>
                </c:pt>
                <c:pt idx="68">
                  <c:v>0.902943017492153</c:v>
                </c:pt>
                <c:pt idx="69">
                  <c:v>1.005636404790101</c:v>
                </c:pt>
                <c:pt idx="70">
                  <c:v>1.039306500899947</c:v>
                </c:pt>
                <c:pt idx="71">
                  <c:v>1.041958903734068</c:v>
                </c:pt>
                <c:pt idx="72">
                  <c:v>1.055602459305293</c:v>
                </c:pt>
                <c:pt idx="73">
                  <c:v>1.067872883582572</c:v>
                </c:pt>
                <c:pt idx="74">
                  <c:v>1.069759028467091</c:v>
                </c:pt>
                <c:pt idx="75">
                  <c:v>1.087493115293902</c:v>
                </c:pt>
                <c:pt idx="76">
                  <c:v>1.095805916123771</c:v>
                </c:pt>
                <c:pt idx="77">
                  <c:v>1.122874588399218</c:v>
                </c:pt>
                <c:pt idx="78">
                  <c:v>1.175802487031638</c:v>
                </c:pt>
                <c:pt idx="79">
                  <c:v>1.202037407652013</c:v>
                </c:pt>
                <c:pt idx="80">
                  <c:v>1.363199249915543</c:v>
                </c:pt>
                <c:pt idx="81">
                  <c:v>1.51357248555454</c:v>
                </c:pt>
                <c:pt idx="82">
                  <c:v>1.595266510022705</c:v>
                </c:pt>
                <c:pt idx="83">
                  <c:v>1.645288648477047</c:v>
                </c:pt>
                <c:pt idx="84">
                  <c:v>1.751758041660591</c:v>
                </c:pt>
                <c:pt idx="85">
                  <c:v>1.89105846799307</c:v>
                </c:pt>
              </c:numCache>
            </c:numRef>
          </c:xVal>
          <c:yVal>
            <c:numRef>
              <c:f>Feuil1!$E$2:$E$87</c:f>
              <c:numCache>
                <c:formatCode>General</c:formatCode>
                <c:ptCount val="86"/>
                <c:pt idx="0">
                  <c:v>0.0228646809287047</c:v>
                </c:pt>
                <c:pt idx="1">
                  <c:v>0.0631300585401347</c:v>
                </c:pt>
                <c:pt idx="2">
                  <c:v>0.0673479822130198</c:v>
                </c:pt>
                <c:pt idx="3">
                  <c:v>0.0697184309608233</c:v>
                </c:pt>
                <c:pt idx="4">
                  <c:v>0.0728925580955775</c:v>
                </c:pt>
                <c:pt idx="5">
                  <c:v>0.0749196105207385</c:v>
                </c:pt>
                <c:pt idx="6">
                  <c:v>0.0838310019440045</c:v>
                </c:pt>
                <c:pt idx="7">
                  <c:v>0.0858036999190723</c:v>
                </c:pt>
                <c:pt idx="8">
                  <c:v>0.0878111805337375</c:v>
                </c:pt>
                <c:pt idx="9">
                  <c:v>0.0937258786952361</c:v>
                </c:pt>
                <c:pt idx="10">
                  <c:v>0.0941201912546624</c:v>
                </c:pt>
                <c:pt idx="11">
                  <c:v>0.104493973231614</c:v>
                </c:pt>
                <c:pt idx="12">
                  <c:v>0.104568485618296</c:v>
                </c:pt>
                <c:pt idx="13">
                  <c:v>0.107826964926674</c:v>
                </c:pt>
                <c:pt idx="14">
                  <c:v>0.109639437493473</c:v>
                </c:pt>
                <c:pt idx="15">
                  <c:v>0.116553681053289</c:v>
                </c:pt>
                <c:pt idx="16">
                  <c:v>0.124578315169662</c:v>
                </c:pt>
                <c:pt idx="17">
                  <c:v>0.126261714755491</c:v>
                </c:pt>
                <c:pt idx="18">
                  <c:v>0.126606186895168</c:v>
                </c:pt>
                <c:pt idx="19">
                  <c:v>0.128779171962077</c:v>
                </c:pt>
                <c:pt idx="20">
                  <c:v>0.135800371895879</c:v>
                </c:pt>
                <c:pt idx="21">
                  <c:v>0.140354899328993</c:v>
                </c:pt>
                <c:pt idx="22">
                  <c:v>0.141832821713393</c:v>
                </c:pt>
                <c:pt idx="23">
                  <c:v>0.158113053495199</c:v>
                </c:pt>
                <c:pt idx="24">
                  <c:v>0.177472170617128</c:v>
                </c:pt>
                <c:pt idx="25">
                  <c:v>0.191387726629488</c:v>
                </c:pt>
                <c:pt idx="26">
                  <c:v>0.209697088796397</c:v>
                </c:pt>
                <c:pt idx="27">
                  <c:v>0.246579181030786</c:v>
                </c:pt>
                <c:pt idx="28">
                  <c:v>0.306453656320282</c:v>
                </c:pt>
                <c:pt idx="29">
                  <c:v>0.307655874821277</c:v>
                </c:pt>
                <c:pt idx="30">
                  <c:v>0.324688624739818</c:v>
                </c:pt>
                <c:pt idx="31">
                  <c:v>0.350195351833199</c:v>
                </c:pt>
                <c:pt idx="32">
                  <c:v>0.354321089248573</c:v>
                </c:pt>
                <c:pt idx="33">
                  <c:v>0.364544602192459</c:v>
                </c:pt>
                <c:pt idx="34">
                  <c:v>0.368758275351206</c:v>
                </c:pt>
                <c:pt idx="35">
                  <c:v>0.433081744495389</c:v>
                </c:pt>
                <c:pt idx="36">
                  <c:v>0.483140471456995</c:v>
                </c:pt>
                <c:pt idx="37">
                  <c:v>0.51717086609943</c:v>
                </c:pt>
                <c:pt idx="38">
                  <c:v>0.517335971197699</c:v>
                </c:pt>
                <c:pt idx="39">
                  <c:v>0.525752288174124</c:v>
                </c:pt>
                <c:pt idx="40">
                  <c:v>0.526799645862547</c:v>
                </c:pt>
                <c:pt idx="41">
                  <c:v>0.532107191292627</c:v>
                </c:pt>
                <c:pt idx="42">
                  <c:v>0.559647784688477</c:v>
                </c:pt>
                <c:pt idx="43">
                  <c:v>0.569918052177682</c:v>
                </c:pt>
                <c:pt idx="44">
                  <c:v>0.577521626792389</c:v>
                </c:pt>
                <c:pt idx="45">
                  <c:v>0.586541931581598</c:v>
                </c:pt>
                <c:pt idx="46">
                  <c:v>0.593631314789734</c:v>
                </c:pt>
                <c:pt idx="47">
                  <c:v>0.607790511523336</c:v>
                </c:pt>
                <c:pt idx="48">
                  <c:v>0.633484397151622</c:v>
                </c:pt>
                <c:pt idx="49">
                  <c:v>0.641800233085763</c:v>
                </c:pt>
                <c:pt idx="50">
                  <c:v>0.692511710308164</c:v>
                </c:pt>
                <c:pt idx="51">
                  <c:v>0.693577878251223</c:v>
                </c:pt>
                <c:pt idx="52">
                  <c:v>0.694673164799034</c:v>
                </c:pt>
                <c:pt idx="53">
                  <c:v>0.713780533157832</c:v>
                </c:pt>
                <c:pt idx="54">
                  <c:v>0.734571888828245</c:v>
                </c:pt>
                <c:pt idx="55">
                  <c:v>0.744301259936534</c:v>
                </c:pt>
                <c:pt idx="56">
                  <c:v>0.752492420877383</c:v>
                </c:pt>
                <c:pt idx="57">
                  <c:v>0.753174295239559</c:v>
                </c:pt>
                <c:pt idx="58">
                  <c:v>0.755721493485865</c:v>
                </c:pt>
                <c:pt idx="59">
                  <c:v>0.76283086700148</c:v>
                </c:pt>
                <c:pt idx="60">
                  <c:v>0.766093837468712</c:v>
                </c:pt>
                <c:pt idx="61">
                  <c:v>0.768890307899368</c:v>
                </c:pt>
                <c:pt idx="62">
                  <c:v>0.773065993788111</c:v>
                </c:pt>
                <c:pt idx="63">
                  <c:v>0.79788267295427</c:v>
                </c:pt>
                <c:pt idx="64">
                  <c:v>0.799184130323991</c:v>
                </c:pt>
                <c:pt idx="65">
                  <c:v>0.80456649256751</c:v>
                </c:pt>
                <c:pt idx="66">
                  <c:v>0.807275240852512</c:v>
                </c:pt>
                <c:pt idx="67">
                  <c:v>0.815611488997693</c:v>
                </c:pt>
                <c:pt idx="68">
                  <c:v>0.816721930888851</c:v>
                </c:pt>
                <c:pt idx="69">
                  <c:v>0.842704747448508</c:v>
                </c:pt>
                <c:pt idx="70">
                  <c:v>0.850668893809235</c:v>
                </c:pt>
                <c:pt idx="71">
                  <c:v>0.851284633638077</c:v>
                </c:pt>
                <c:pt idx="72">
                  <c:v>0.854425061567102</c:v>
                </c:pt>
                <c:pt idx="73">
                  <c:v>0.857211072112153</c:v>
                </c:pt>
                <c:pt idx="74">
                  <c:v>0.857636105614672</c:v>
                </c:pt>
                <c:pt idx="75">
                  <c:v>0.861590530214445</c:v>
                </c:pt>
                <c:pt idx="76">
                  <c:v>0.863418140541964</c:v>
                </c:pt>
                <c:pt idx="77">
                  <c:v>0.869254619309157</c:v>
                </c:pt>
                <c:pt idx="78">
                  <c:v>0.880163093827883</c:v>
                </c:pt>
                <c:pt idx="79">
                  <c:v>0.885325482410048</c:v>
                </c:pt>
                <c:pt idx="80">
                  <c:v>0.913590138200445</c:v>
                </c:pt>
                <c:pt idx="81">
                  <c:v>0.934932848036834</c:v>
                </c:pt>
                <c:pt idx="82">
                  <c:v>0.94467367435687</c:v>
                </c:pt>
                <c:pt idx="83">
                  <c:v>0.950044850174091</c:v>
                </c:pt>
                <c:pt idx="84">
                  <c:v>0.960092289092252</c:v>
                </c:pt>
                <c:pt idx="85">
                  <c:v>0.970691730103921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187512"/>
        <c:axId val="2077189896"/>
      </c:scatterChart>
      <c:valAx>
        <c:axId val="207718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z-score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7189896"/>
        <c:crosses val="autoZero"/>
        <c:crossBetween val="midCat"/>
      </c:valAx>
      <c:valAx>
        <c:axId val="2077189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Cumulative 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71875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12</xdr:col>
      <xdr:colOff>444500</xdr:colOff>
      <xdr:row>17</xdr:row>
      <xdr:rowOff>76200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activeCell="F89" sqref="F89"/>
    </sheetView>
  </sheetViews>
  <sheetFormatPr baseColWidth="10" defaultRowHeight="15" x14ac:dyDescent="0"/>
  <cols>
    <col min="1" max="1" width="9.83203125" bestFit="1" customWidth="1"/>
    <col min="2" max="2" width="12.1640625" bestFit="1" customWidth="1"/>
    <col min="3" max="3" width="12.83203125" bestFit="1" customWidth="1"/>
    <col min="4" max="4" width="15.33203125" bestFit="1" customWidth="1"/>
    <col min="5" max="5" width="16.83203125" bestFit="1" customWidth="1"/>
    <col min="6" max="6" width="21.6640625" bestFit="1" customWidth="1"/>
  </cols>
  <sheetData>
    <row r="1" spans="1:6">
      <c r="A1" s="2" t="s">
        <v>4</v>
      </c>
      <c r="B1" s="2" t="s">
        <v>2</v>
      </c>
      <c r="C1" s="2" t="s">
        <v>3</v>
      </c>
      <c r="D1" s="2" t="s">
        <v>5</v>
      </c>
      <c r="E1" s="2" t="s">
        <v>6</v>
      </c>
      <c r="F1" s="2" t="s">
        <v>7</v>
      </c>
    </row>
    <row r="2" spans="1:6">
      <c r="A2" s="1">
        <v>1</v>
      </c>
      <c r="B2" s="1">
        <v>6.5394498858089067E-2</v>
      </c>
      <c r="C2" s="1">
        <f t="shared" ref="C2:C33" si="0">(B2-B$88)/B$89</f>
        <v>-1.997882854712477</v>
      </c>
      <c r="D2" s="1">
        <f>SUM(A$2:A2)/SUM(A$2:A$87)</f>
        <v>1.1627906976744186E-2</v>
      </c>
      <c r="E2" s="1">
        <f>NORMDIST(C2,0,1,1)</f>
        <v>2.2864680928704705E-2</v>
      </c>
      <c r="F2" s="1">
        <f>ABS(E2-D2)</f>
        <v>1.1236773951960519E-2</v>
      </c>
    </row>
    <row r="3" spans="1:6">
      <c r="A3" s="1">
        <v>1</v>
      </c>
      <c r="B3" s="1">
        <v>0.23823632134882511</v>
      </c>
      <c r="C3" s="1">
        <f t="shared" si="0"/>
        <v>-1.5290174538887173</v>
      </c>
      <c r="D3" s="1">
        <f>SUM(A$2:A3)/SUM(A$2:A$87)</f>
        <v>2.3255813953488372E-2</v>
      </c>
      <c r="E3" s="1">
        <f t="shared" ref="E3:E66" si="1">NORMDIST(C3,0,1,1)</f>
        <v>6.3130058540134704E-2</v>
      </c>
      <c r="F3" s="1">
        <f t="shared" ref="F3:F66" si="2">ABS(E3-D3)</f>
        <v>3.9874244586646332E-2</v>
      </c>
    </row>
    <row r="4" spans="1:6">
      <c r="A4" s="1">
        <v>1</v>
      </c>
      <c r="B4" s="1">
        <v>0.2504676691435847</v>
      </c>
      <c r="C4" s="1">
        <f t="shared" si="0"/>
        <v>-1.4958376614995685</v>
      </c>
      <c r="D4" s="1">
        <f>SUM(A$2:A4)/SUM(A$2:A$87)</f>
        <v>3.4883720930232558E-2</v>
      </c>
      <c r="E4" s="1">
        <f t="shared" si="1"/>
        <v>6.7347982213019769E-2</v>
      </c>
      <c r="F4" s="1">
        <f t="shared" si="2"/>
        <v>3.2464261282787212E-2</v>
      </c>
    </row>
    <row r="5" spans="1:6">
      <c r="A5" s="1">
        <v>1</v>
      </c>
      <c r="B5" s="1">
        <v>0.25708336983949104</v>
      </c>
      <c r="C5" s="1">
        <f t="shared" si="0"/>
        <v>-1.4778913501623201</v>
      </c>
      <c r="D5" s="1">
        <f>SUM(A$2:A5)/SUM(A$2:A$87)</f>
        <v>4.6511627906976744E-2</v>
      </c>
      <c r="E5" s="1">
        <f t="shared" si="1"/>
        <v>6.9718430960823363E-2</v>
      </c>
      <c r="F5" s="1">
        <f t="shared" si="2"/>
        <v>2.320680305384662E-2</v>
      </c>
    </row>
    <row r="6" spans="1:6">
      <c r="A6" s="1">
        <v>1</v>
      </c>
      <c r="B6" s="1">
        <v>0.26567622472399599</v>
      </c>
      <c r="C6" s="1">
        <f t="shared" si="0"/>
        <v>-1.4545816425256759</v>
      </c>
      <c r="D6" s="1">
        <f>SUM(A$2:A6)/SUM(A$2:A$87)</f>
        <v>5.8139534883720929E-2</v>
      </c>
      <c r="E6" s="1">
        <f t="shared" si="1"/>
        <v>7.2892558095577473E-2</v>
      </c>
      <c r="F6" s="1">
        <f t="shared" si="2"/>
        <v>1.4753023211856543E-2</v>
      </c>
    </row>
    <row r="7" spans="1:6">
      <c r="A7" s="1">
        <v>1</v>
      </c>
      <c r="B7" s="1">
        <v>0.27101486108312589</v>
      </c>
      <c r="C7" s="1">
        <f t="shared" si="0"/>
        <v>-1.440099604322741</v>
      </c>
      <c r="D7" s="1">
        <f>SUM(A$2:A7)/SUM(A$2:A$87)</f>
        <v>6.9767441860465115E-2</v>
      </c>
      <c r="E7" s="1">
        <f t="shared" si="1"/>
        <v>7.4919610520738478E-2</v>
      </c>
      <c r="F7" s="1">
        <f t="shared" si="2"/>
        <v>5.1521686602733624E-3</v>
      </c>
    </row>
    <row r="8" spans="1:6">
      <c r="A8" s="1">
        <v>1</v>
      </c>
      <c r="B8" s="1">
        <v>0.293260097749247</v>
      </c>
      <c r="C8" s="1">
        <f t="shared" si="0"/>
        <v>-1.3797552868677494</v>
      </c>
      <c r="D8" s="1">
        <f>SUM(A$2:A8)/SUM(A$2:A$87)</f>
        <v>8.1395348837209308E-2</v>
      </c>
      <c r="E8" s="1">
        <f t="shared" si="1"/>
        <v>8.3831001944004557E-2</v>
      </c>
      <c r="F8" s="1">
        <f t="shared" si="2"/>
        <v>2.4356531067952492E-3</v>
      </c>
    </row>
    <row r="9" spans="1:6">
      <c r="A9" s="1">
        <v>1</v>
      </c>
      <c r="B9" s="1">
        <v>0.29794112760599945</v>
      </c>
      <c r="C9" s="1">
        <f t="shared" si="0"/>
        <v>-1.367057127889636</v>
      </c>
      <c r="D9" s="1">
        <f>SUM(A$2:A9)/SUM(A$2:A$87)</f>
        <v>9.3023255813953487E-2</v>
      </c>
      <c r="E9" s="1">
        <f t="shared" si="1"/>
        <v>8.5803699919072288E-2</v>
      </c>
      <c r="F9" s="1">
        <f t="shared" si="2"/>
        <v>7.2195558948811994E-3</v>
      </c>
    </row>
    <row r="10" spans="1:6">
      <c r="A10" s="1">
        <v>1</v>
      </c>
      <c r="B10" s="1">
        <v>0.30262271207420754</v>
      </c>
      <c r="C10" s="1">
        <f t="shared" si="0"/>
        <v>-1.3543574644254051</v>
      </c>
      <c r="D10" s="1">
        <f>SUM(A$2:A10)/SUM(A$2:A$87)</f>
        <v>0.10465116279069768</v>
      </c>
      <c r="E10" s="1">
        <f t="shared" si="1"/>
        <v>8.7811180533737543E-2</v>
      </c>
      <c r="F10" s="1">
        <f t="shared" si="2"/>
        <v>1.6839982256960137E-2</v>
      </c>
    </row>
    <row r="11" spans="1:6">
      <c r="A11" s="1">
        <v>1</v>
      </c>
      <c r="B11" s="1">
        <v>0.31596832353750803</v>
      </c>
      <c r="C11" s="1">
        <f t="shared" si="0"/>
        <v>-1.3181550258153059</v>
      </c>
      <c r="D11" s="1">
        <f>SUM(A$2:A11)/SUM(A$2:A$87)</f>
        <v>0.11627906976744186</v>
      </c>
      <c r="E11" s="1">
        <f t="shared" si="1"/>
        <v>9.3725878695236117E-2</v>
      </c>
      <c r="F11" s="1">
        <f t="shared" si="2"/>
        <v>2.2553191072205742E-2</v>
      </c>
    </row>
    <row r="12" spans="1:6">
      <c r="A12" s="1">
        <v>1</v>
      </c>
      <c r="B12" s="1">
        <v>0.31683560175683806</v>
      </c>
      <c r="C12" s="1">
        <f t="shared" si="0"/>
        <v>-1.3158023732913273</v>
      </c>
      <c r="D12" s="1">
        <f>SUM(A$2:A12)/SUM(A$2:A$87)</f>
        <v>0.12790697674418605</v>
      </c>
      <c r="E12" s="1">
        <f t="shared" si="1"/>
        <v>9.4120191254662422E-2</v>
      </c>
      <c r="F12" s="1">
        <f t="shared" si="2"/>
        <v>3.378678548952363E-2</v>
      </c>
    </row>
    <row r="13" spans="1:6">
      <c r="A13" s="1">
        <v>1</v>
      </c>
      <c r="B13" s="1">
        <v>0.3387508588647441</v>
      </c>
      <c r="C13" s="1">
        <f t="shared" si="0"/>
        <v>-1.2563531863990469</v>
      </c>
      <c r="D13" s="1">
        <f>SUM(A$2:A13)/SUM(A$2:A$87)</f>
        <v>0.13953488372093023</v>
      </c>
      <c r="E13" s="1">
        <f t="shared" si="1"/>
        <v>0.10449397323161373</v>
      </c>
      <c r="F13" s="1">
        <f t="shared" si="2"/>
        <v>3.5040910489316499E-2</v>
      </c>
    </row>
    <row r="14" spans="1:6">
      <c r="A14" s="1">
        <v>1</v>
      </c>
      <c r="B14" s="1">
        <v>0.33890240929790538</v>
      </c>
      <c r="C14" s="1">
        <f t="shared" si="0"/>
        <v>-1.2559420778284174</v>
      </c>
      <c r="D14" s="1">
        <f>SUM(A$2:A14)/SUM(A$2:A$87)</f>
        <v>0.15116279069767441</v>
      </c>
      <c r="E14" s="1">
        <f t="shared" si="1"/>
        <v>0.10456848561829622</v>
      </c>
      <c r="F14" s="1">
        <f t="shared" si="2"/>
        <v>4.6594305079378187E-2</v>
      </c>
    </row>
    <row r="15" spans="1:6">
      <c r="A15" s="1">
        <v>1</v>
      </c>
      <c r="B15" s="1">
        <v>0.3454547728717533</v>
      </c>
      <c r="C15" s="1">
        <f t="shared" si="0"/>
        <v>-1.2381675801453704</v>
      </c>
      <c r="D15" s="1">
        <f>SUM(A$2:A15)/SUM(A$2:A$87)</f>
        <v>0.16279069767441862</v>
      </c>
      <c r="E15" s="1">
        <f t="shared" si="1"/>
        <v>0.1078269649266745</v>
      </c>
      <c r="F15" s="1">
        <f t="shared" si="2"/>
        <v>5.4963732747744118E-2</v>
      </c>
    </row>
    <row r="16" spans="1:6">
      <c r="A16" s="1">
        <v>1</v>
      </c>
      <c r="B16" s="1">
        <v>0.34903781991104299</v>
      </c>
      <c r="C16" s="1">
        <f t="shared" si="0"/>
        <v>-1.2284479025694353</v>
      </c>
      <c r="D16" s="1">
        <f>SUM(A$2:A16)/SUM(A$2:A$87)</f>
        <v>0.1744186046511628</v>
      </c>
      <c r="E16" s="1">
        <f t="shared" si="1"/>
        <v>0.10963943749347346</v>
      </c>
      <c r="F16" s="1">
        <f t="shared" si="2"/>
        <v>6.4779167157689332E-2</v>
      </c>
    </row>
    <row r="17" spans="1:6">
      <c r="A17" s="1">
        <v>1</v>
      </c>
      <c r="B17" s="1">
        <v>0.36232921167690196</v>
      </c>
      <c r="C17" s="1">
        <f t="shared" si="0"/>
        <v>-1.192392544913512</v>
      </c>
      <c r="D17" s="1">
        <f>SUM(A$2:A17)/SUM(A$2:A$87)</f>
        <v>0.18604651162790697</v>
      </c>
      <c r="E17" s="1">
        <f t="shared" si="1"/>
        <v>0.11655368105328877</v>
      </c>
      <c r="F17" s="1">
        <f t="shared" si="2"/>
        <v>6.9492830574618206E-2</v>
      </c>
    </row>
    <row r="18" spans="1:6">
      <c r="A18" s="1">
        <v>1</v>
      </c>
      <c r="B18" s="1">
        <v>0.37707190279890779</v>
      </c>
      <c r="C18" s="1">
        <f t="shared" si="0"/>
        <v>-1.1524002694183226</v>
      </c>
      <c r="D18" s="1">
        <f>SUM(A$2:A18)/SUM(A$2:A$87)</f>
        <v>0.19767441860465115</v>
      </c>
      <c r="E18" s="1">
        <f t="shared" si="1"/>
        <v>0.12457831516966247</v>
      </c>
      <c r="F18" s="1">
        <f t="shared" si="2"/>
        <v>7.309610343498868E-2</v>
      </c>
    </row>
    <row r="19" spans="1:6">
      <c r="A19" s="1">
        <v>1</v>
      </c>
      <c r="B19" s="1">
        <v>0.38007947928830038</v>
      </c>
      <c r="C19" s="1">
        <f t="shared" si="0"/>
        <v>-1.144241662109708</v>
      </c>
      <c r="D19" s="1">
        <f>SUM(A$2:A19)/SUM(A$2:A$87)</f>
        <v>0.20930232558139536</v>
      </c>
      <c r="E19" s="1">
        <f t="shared" si="1"/>
        <v>0.12626171475549136</v>
      </c>
      <c r="F19" s="1">
        <f t="shared" si="2"/>
        <v>8.3040610825903999E-2</v>
      </c>
    </row>
    <row r="20" spans="1:6">
      <c r="A20" s="1">
        <v>1</v>
      </c>
      <c r="B20" s="1">
        <v>0.38069146435274603</v>
      </c>
      <c r="C20" s="1">
        <f t="shared" si="0"/>
        <v>-1.1425815394703809</v>
      </c>
      <c r="D20" s="1">
        <f>SUM(A$2:A20)/SUM(A$2:A$87)</f>
        <v>0.22093023255813954</v>
      </c>
      <c r="E20" s="1">
        <f t="shared" si="1"/>
        <v>0.12660618689516812</v>
      </c>
      <c r="F20" s="1">
        <f t="shared" si="2"/>
        <v>9.4324045662971423E-2</v>
      </c>
    </row>
    <row r="21" spans="1:6">
      <c r="A21" s="1">
        <v>1</v>
      </c>
      <c r="B21" s="1">
        <v>0.38452550113609352</v>
      </c>
      <c r="C21" s="1">
        <f t="shared" si="0"/>
        <v>-1.1321810058073341</v>
      </c>
      <c r="D21" s="1">
        <f>SUM(A$2:A21)/SUM(A$2:A$87)</f>
        <v>0.23255813953488372</v>
      </c>
      <c r="E21" s="1">
        <f t="shared" si="1"/>
        <v>0.12877917196207653</v>
      </c>
      <c r="F21" s="1">
        <f t="shared" si="2"/>
        <v>0.10377896757280719</v>
      </c>
    </row>
    <row r="22" spans="1:6">
      <c r="A22" s="1">
        <v>1</v>
      </c>
      <c r="B22" s="1">
        <v>0.39661585497485002</v>
      </c>
      <c r="C22" s="1">
        <f t="shared" si="0"/>
        <v>-1.0993836855926997</v>
      </c>
      <c r="D22" s="1">
        <f>SUM(A$2:A22)/SUM(A$2:A$87)</f>
        <v>0.2441860465116279</v>
      </c>
      <c r="E22" s="1">
        <f t="shared" si="1"/>
        <v>0.13580037189587918</v>
      </c>
      <c r="F22" s="1">
        <f t="shared" si="2"/>
        <v>0.10838567461574872</v>
      </c>
    </row>
    <row r="23" spans="1:6">
      <c r="A23" s="1">
        <v>1</v>
      </c>
      <c r="B23" s="1">
        <v>0.404230995674772</v>
      </c>
      <c r="C23" s="1">
        <f t="shared" si="0"/>
        <v>-1.0787262084546672</v>
      </c>
      <c r="D23" s="1">
        <f>SUM(A$2:A23)/SUM(A$2:A$87)</f>
        <v>0.2558139534883721</v>
      </c>
      <c r="E23" s="1">
        <f t="shared" si="1"/>
        <v>0.14035489932899317</v>
      </c>
      <c r="F23" s="1">
        <f t="shared" si="2"/>
        <v>0.11545905415937893</v>
      </c>
    </row>
    <row r="24" spans="1:6">
      <c r="A24" s="1">
        <v>1</v>
      </c>
      <c r="B24" s="1">
        <v>0.40666589325249836</v>
      </c>
      <c r="C24" s="1">
        <f t="shared" si="0"/>
        <v>-1.0721210985785163</v>
      </c>
      <c r="D24" s="1">
        <f>SUM(A$2:A24)/SUM(A$2:A$87)</f>
        <v>0.26744186046511625</v>
      </c>
      <c r="E24" s="1">
        <f t="shared" si="1"/>
        <v>0.14183282171339306</v>
      </c>
      <c r="F24" s="1">
        <f t="shared" si="2"/>
        <v>0.12560903875172319</v>
      </c>
    </row>
    <row r="25" spans="1:6">
      <c r="A25" s="1">
        <v>1</v>
      </c>
      <c r="B25" s="1">
        <v>0.43242554334791028</v>
      </c>
      <c r="C25" s="1">
        <f t="shared" si="0"/>
        <v>-1.0022432849046155</v>
      </c>
      <c r="D25" s="1">
        <f>SUM(A$2:A25)/SUM(A$2:A$87)</f>
        <v>0.27906976744186046</v>
      </c>
      <c r="E25" s="1">
        <f t="shared" si="1"/>
        <v>0.1581130534951988</v>
      </c>
      <c r="F25" s="1">
        <f t="shared" si="2"/>
        <v>0.12095671394666166</v>
      </c>
    </row>
    <row r="26" spans="1:6">
      <c r="A26" s="1">
        <v>1</v>
      </c>
      <c r="B26" s="1">
        <v>0.46088510538156102</v>
      </c>
      <c r="C26" s="1">
        <f t="shared" si="0"/>
        <v>-0.92504146090225925</v>
      </c>
      <c r="D26" s="1">
        <f>SUM(A$2:A26)/SUM(A$2:A$87)</f>
        <v>0.29069767441860467</v>
      </c>
      <c r="E26" s="1">
        <f t="shared" si="1"/>
        <v>0.17747217061712775</v>
      </c>
      <c r="F26" s="1">
        <f t="shared" si="2"/>
        <v>0.11322550380147692</v>
      </c>
    </row>
    <row r="27" spans="1:6">
      <c r="A27" s="1">
        <v>1</v>
      </c>
      <c r="B27" s="1">
        <v>0.48014558517362893</v>
      </c>
      <c r="C27" s="1">
        <f t="shared" si="0"/>
        <v>-0.87279384833007712</v>
      </c>
      <c r="D27" s="1">
        <f>SUM(A$2:A27)/SUM(A$2:A$87)</f>
        <v>0.30232558139534882</v>
      </c>
      <c r="E27" s="1">
        <f t="shared" si="1"/>
        <v>0.19138772662948836</v>
      </c>
      <c r="F27" s="1">
        <f t="shared" si="2"/>
        <v>0.11093785476586046</v>
      </c>
    </row>
    <row r="28" spans="1:6">
      <c r="A28" s="1">
        <v>1</v>
      </c>
      <c r="B28" s="1">
        <v>0.5042254608564285</v>
      </c>
      <c r="C28" s="1">
        <f t="shared" si="0"/>
        <v>-0.8074727333296422</v>
      </c>
      <c r="D28" s="1">
        <f>SUM(A$2:A28)/SUM(A$2:A$87)</f>
        <v>0.31395348837209303</v>
      </c>
      <c r="E28" s="1">
        <f t="shared" si="1"/>
        <v>0.20969708879639656</v>
      </c>
      <c r="F28" s="1">
        <f t="shared" si="2"/>
        <v>0.10425639957569646</v>
      </c>
    </row>
    <row r="29" spans="1:6">
      <c r="A29" s="1">
        <v>1</v>
      </c>
      <c r="B29" s="1">
        <v>0.54926520956646163</v>
      </c>
      <c r="C29" s="1">
        <f t="shared" si="0"/>
        <v>-0.68529408739999198</v>
      </c>
      <c r="D29" s="1">
        <f>SUM(A$2:A29)/SUM(A$2:A$87)</f>
        <v>0.32558139534883723</v>
      </c>
      <c r="E29" s="1">
        <f t="shared" si="1"/>
        <v>0.24657918103078647</v>
      </c>
      <c r="F29" s="1">
        <f t="shared" si="2"/>
        <v>7.9002214318050767E-2</v>
      </c>
    </row>
    <row r="30" spans="1:6">
      <c r="A30" s="1">
        <v>1</v>
      </c>
      <c r="B30" s="1">
        <v>0.61538651067763328</v>
      </c>
      <c r="C30" s="1">
        <f t="shared" si="0"/>
        <v>-0.50592783274169217</v>
      </c>
      <c r="D30" s="1">
        <f>SUM(A$2:A30)/SUM(A$2:A$87)</f>
        <v>0.33720930232558138</v>
      </c>
      <c r="E30" s="1">
        <f t="shared" si="1"/>
        <v>0.30645365632028199</v>
      </c>
      <c r="F30" s="1">
        <f t="shared" si="2"/>
        <v>3.0755646005299397E-2</v>
      </c>
    </row>
    <row r="31" spans="1:6">
      <c r="A31" s="1">
        <v>1</v>
      </c>
      <c r="B31" s="1">
        <v>0.61664799104414669</v>
      </c>
      <c r="C31" s="1">
        <f t="shared" si="0"/>
        <v>-0.50250583400809101</v>
      </c>
      <c r="D31" s="1">
        <f>SUM(A$2:A31)/SUM(A$2:A$87)</f>
        <v>0.34883720930232559</v>
      </c>
      <c r="E31" s="1">
        <f t="shared" si="1"/>
        <v>0.30765587482127699</v>
      </c>
      <c r="F31" s="1">
        <f t="shared" si="2"/>
        <v>4.1181334481048604E-2</v>
      </c>
    </row>
    <row r="32" spans="1:6">
      <c r="A32" s="1">
        <v>1</v>
      </c>
      <c r="B32" s="1">
        <v>0.6342977878920476</v>
      </c>
      <c r="C32" s="1">
        <f t="shared" si="0"/>
        <v>-0.4546274967266582</v>
      </c>
      <c r="D32" s="1">
        <f>SUM(A$2:A32)/SUM(A$2:A$87)</f>
        <v>0.36046511627906974</v>
      </c>
      <c r="E32" s="1">
        <f t="shared" si="1"/>
        <v>0.32468862473981797</v>
      </c>
      <c r="F32" s="1">
        <f t="shared" si="2"/>
        <v>3.5776491539251776E-2</v>
      </c>
    </row>
    <row r="33" spans="1:6">
      <c r="A33" s="1">
        <v>1</v>
      </c>
      <c r="B33" s="1">
        <v>0.66004142885236772</v>
      </c>
      <c r="C33" s="1">
        <f t="shared" si="0"/>
        <v>-0.38479311079167772</v>
      </c>
      <c r="D33" s="1">
        <f>SUM(A$2:A33)/SUM(A$2:A$87)</f>
        <v>0.37209302325581395</v>
      </c>
      <c r="E33" s="1">
        <f t="shared" si="1"/>
        <v>0.35019535183319883</v>
      </c>
      <c r="F33" s="1">
        <f t="shared" si="2"/>
        <v>2.1897671422615117E-2</v>
      </c>
    </row>
    <row r="34" spans="1:6">
      <c r="A34" s="1">
        <v>1</v>
      </c>
      <c r="B34" s="1">
        <v>0.66413803585421771</v>
      </c>
      <c r="C34" s="1">
        <f t="shared" ref="C34:C65" si="3">(B34-B$88)/B$89</f>
        <v>-0.37368030686343423</v>
      </c>
      <c r="D34" s="1">
        <f>SUM(A$2:A34)/SUM(A$2:A$87)</f>
        <v>0.38372093023255816</v>
      </c>
      <c r="E34" s="1">
        <f t="shared" si="1"/>
        <v>0.35432108924857264</v>
      </c>
      <c r="F34" s="1">
        <f t="shared" si="2"/>
        <v>2.9399840983985515E-2</v>
      </c>
    </row>
    <row r="35" spans="1:6">
      <c r="A35" s="1">
        <v>1</v>
      </c>
      <c r="B35" s="1">
        <v>0.67421770261615777</v>
      </c>
      <c r="C35" s="1">
        <f t="shared" si="3"/>
        <v>-0.34633734710749753</v>
      </c>
      <c r="D35" s="1">
        <f>SUM(A$2:A35)/SUM(A$2:A$87)</f>
        <v>0.39534883720930231</v>
      </c>
      <c r="E35" s="1">
        <f t="shared" si="1"/>
        <v>0.36454460219245943</v>
      </c>
      <c r="F35" s="1">
        <f t="shared" si="2"/>
        <v>3.0804235016842874E-2</v>
      </c>
    </row>
    <row r="36" spans="1:6">
      <c r="A36" s="1">
        <v>1</v>
      </c>
      <c r="B36" s="1">
        <v>0.67834404380104785</v>
      </c>
      <c r="C36" s="1">
        <f t="shared" si="3"/>
        <v>-0.33514388371010267</v>
      </c>
      <c r="D36" s="1">
        <f>SUM(A$2:A36)/SUM(A$2:A$87)</f>
        <v>0.40697674418604651</v>
      </c>
      <c r="E36" s="1">
        <f t="shared" si="1"/>
        <v>0.3687582753512062</v>
      </c>
      <c r="F36" s="1">
        <f t="shared" si="2"/>
        <v>3.8218468834840313E-2</v>
      </c>
    </row>
    <row r="37" spans="1:6">
      <c r="A37" s="1">
        <v>1</v>
      </c>
      <c r="B37" s="1">
        <v>0.73976299222014696</v>
      </c>
      <c r="C37" s="1">
        <f t="shared" si="3"/>
        <v>-0.16853363016317419</v>
      </c>
      <c r="D37" s="1">
        <f>SUM(A$2:A37)/SUM(A$2:A$87)</f>
        <v>0.41860465116279072</v>
      </c>
      <c r="E37" s="1">
        <f t="shared" si="1"/>
        <v>0.43308174449538928</v>
      </c>
      <c r="F37" s="1">
        <f t="shared" si="2"/>
        <v>1.4477093332598556E-2</v>
      </c>
    </row>
    <row r="38" spans="1:6">
      <c r="A38" s="1">
        <v>1</v>
      </c>
      <c r="B38" s="1">
        <v>0.78630745907088007</v>
      </c>
      <c r="C38" s="1">
        <f t="shared" si="3"/>
        <v>-4.2273158064375031E-2</v>
      </c>
      <c r="D38" s="1">
        <f>SUM(A$2:A38)/SUM(A$2:A$87)</f>
        <v>0.43023255813953487</v>
      </c>
      <c r="E38" s="1">
        <f t="shared" si="1"/>
        <v>0.48314047145699468</v>
      </c>
      <c r="F38" s="1">
        <f t="shared" si="2"/>
        <v>5.2907913317459809E-2</v>
      </c>
    </row>
    <row r="39" spans="1:6">
      <c r="A39" s="1">
        <v>1</v>
      </c>
      <c r="B39" s="1">
        <v>0.81776243360420431</v>
      </c>
      <c r="C39" s="1">
        <f t="shared" si="3"/>
        <v>4.3054276175440956E-2</v>
      </c>
      <c r="D39" s="1">
        <f>SUM(A$2:A39)/SUM(A$2:A$87)</f>
        <v>0.44186046511627908</v>
      </c>
      <c r="E39" s="1">
        <f t="shared" si="1"/>
        <v>0.51717086609943042</v>
      </c>
      <c r="F39" s="1">
        <f t="shared" si="2"/>
        <v>7.5310400983151338E-2</v>
      </c>
    </row>
    <row r="40" spans="1:6">
      <c r="A40" s="1">
        <v>1</v>
      </c>
      <c r="B40" s="1">
        <v>0.81791514008687294</v>
      </c>
      <c r="C40" s="1">
        <f t="shared" si="3"/>
        <v>4.3468520744105177E-2</v>
      </c>
      <c r="D40" s="1">
        <f>SUM(A$2:A40)/SUM(A$2:A$87)</f>
        <v>0.45348837209302323</v>
      </c>
      <c r="E40" s="1">
        <f t="shared" si="1"/>
        <v>0.5173359711976987</v>
      </c>
      <c r="F40" s="1">
        <f t="shared" si="2"/>
        <v>6.3847599104675468E-2</v>
      </c>
    </row>
    <row r="41" spans="1:6">
      <c r="A41" s="1">
        <v>1</v>
      </c>
      <c r="B41" s="1">
        <v>0.82570365551615033</v>
      </c>
      <c r="C41" s="1">
        <f t="shared" si="3"/>
        <v>6.4596308891362808E-2</v>
      </c>
      <c r="D41" s="1">
        <f>SUM(A$2:A41)/SUM(A$2:A$87)</f>
        <v>0.46511627906976744</v>
      </c>
      <c r="E41" s="1">
        <f t="shared" si="1"/>
        <v>0.52575228817412434</v>
      </c>
      <c r="F41" s="1">
        <f t="shared" si="2"/>
        <v>6.0636009104356903E-2</v>
      </c>
    </row>
    <row r="42" spans="1:6">
      <c r="A42" s="1">
        <v>1</v>
      </c>
      <c r="B42" s="1">
        <v>0.82667356030360539</v>
      </c>
      <c r="C42" s="1">
        <f t="shared" si="3"/>
        <v>6.7227354956358898E-2</v>
      </c>
      <c r="D42" s="1">
        <f>SUM(A$2:A42)/SUM(A$2:A$87)</f>
        <v>0.47674418604651164</v>
      </c>
      <c r="E42" s="1">
        <f t="shared" si="1"/>
        <v>0.52679964586254657</v>
      </c>
      <c r="F42" s="1">
        <f t="shared" si="2"/>
        <v>5.0055459816034931E-2</v>
      </c>
    </row>
    <row r="43" spans="1:6">
      <c r="A43" s="1">
        <v>1</v>
      </c>
      <c r="B43" s="1">
        <v>0.83159138811302968</v>
      </c>
      <c r="C43" s="1">
        <f t="shared" si="3"/>
        <v>8.0567872163480672E-2</v>
      </c>
      <c r="D43" s="1">
        <f>SUM(A$2:A43)/SUM(A$2:A$87)</f>
        <v>0.48837209302325579</v>
      </c>
      <c r="E43" s="1">
        <f t="shared" si="1"/>
        <v>0.5321071912926274</v>
      </c>
      <c r="F43" s="1">
        <f t="shared" si="2"/>
        <v>4.3735098269371608E-2</v>
      </c>
    </row>
    <row r="44" spans="1:6">
      <c r="A44" s="1">
        <v>1</v>
      </c>
      <c r="B44" s="1">
        <v>0.85721486250872247</v>
      </c>
      <c r="C44" s="1">
        <f t="shared" si="3"/>
        <v>0.15007628407390108</v>
      </c>
      <c r="D44" s="1">
        <f>SUM(A$2:A44)/SUM(A$2:A$87)</f>
        <v>0.5</v>
      </c>
      <c r="E44" s="1">
        <f t="shared" si="1"/>
        <v>0.55964778468847709</v>
      </c>
      <c r="F44" s="1">
        <f t="shared" si="2"/>
        <v>5.964778468847709E-2</v>
      </c>
    </row>
    <row r="45" spans="1:6">
      <c r="A45" s="1">
        <v>1</v>
      </c>
      <c r="B45" s="1">
        <v>0.86683236431601096</v>
      </c>
      <c r="C45" s="1">
        <f t="shared" si="3"/>
        <v>0.1761655359390811</v>
      </c>
      <c r="D45" s="1">
        <f>SUM(A$2:A45)/SUM(A$2:A$87)</f>
        <v>0.51162790697674421</v>
      </c>
      <c r="E45" s="1">
        <f t="shared" si="1"/>
        <v>0.56991805217768154</v>
      </c>
      <c r="F45" s="1">
        <f t="shared" si="2"/>
        <v>5.8290145200937338E-2</v>
      </c>
    </row>
    <row r="46" spans="1:6">
      <c r="A46" s="1">
        <v>1</v>
      </c>
      <c r="B46" s="1">
        <v>0.87398088534934038</v>
      </c>
      <c r="C46" s="1">
        <f t="shared" si="3"/>
        <v>0.19555722095656994</v>
      </c>
      <c r="D46" s="1">
        <f>SUM(A$2:A46)/SUM(A$2:A$87)</f>
        <v>0.52325581395348841</v>
      </c>
      <c r="E46" s="1">
        <f t="shared" si="1"/>
        <v>0.57752162679238939</v>
      </c>
      <c r="F46" s="1">
        <f t="shared" si="2"/>
        <v>5.4265812838900973E-2</v>
      </c>
    </row>
    <row r="47" spans="1:6">
      <c r="A47" s="1">
        <v>1</v>
      </c>
      <c r="B47" s="1">
        <v>0.88249687800315368</v>
      </c>
      <c r="C47" s="1">
        <f t="shared" si="3"/>
        <v>0.21865842558114154</v>
      </c>
      <c r="D47" s="1">
        <f>SUM(A$2:A47)/SUM(A$2:A$87)</f>
        <v>0.53488372093023251</v>
      </c>
      <c r="E47" s="1">
        <f t="shared" si="1"/>
        <v>0.58654193158159762</v>
      </c>
      <c r="F47" s="1">
        <f t="shared" si="2"/>
        <v>5.1658210651365111E-2</v>
      </c>
    </row>
    <row r="48" spans="1:6">
      <c r="A48" s="1">
        <v>1</v>
      </c>
      <c r="B48" s="1">
        <v>0.88921999831951193</v>
      </c>
      <c r="C48" s="1">
        <f t="shared" si="3"/>
        <v>0.23689613250004782</v>
      </c>
      <c r="D48" s="1">
        <f>SUM(A$2:A48)/SUM(A$2:A$87)</f>
        <v>0.54651162790697672</v>
      </c>
      <c r="E48" s="1">
        <f t="shared" si="1"/>
        <v>0.59363131478973385</v>
      </c>
      <c r="F48" s="1">
        <f t="shared" si="2"/>
        <v>4.7119686882757139E-2</v>
      </c>
    </row>
    <row r="49" spans="1:6">
      <c r="A49" s="1">
        <v>1</v>
      </c>
      <c r="B49" s="1">
        <v>0.90273753289663028</v>
      </c>
      <c r="C49" s="1">
        <f t="shared" si="3"/>
        <v>0.27356494434383249</v>
      </c>
      <c r="D49" s="1">
        <f>SUM(A$2:A49)/SUM(A$2:A$87)</f>
        <v>0.55813953488372092</v>
      </c>
      <c r="E49" s="1">
        <f t="shared" si="1"/>
        <v>0.60779051152333641</v>
      </c>
      <c r="F49" s="1">
        <f t="shared" si="2"/>
        <v>4.9650976639615485E-2</v>
      </c>
    </row>
    <row r="50" spans="1:6">
      <c r="A50" s="1">
        <v>1</v>
      </c>
      <c r="B50" s="1">
        <v>0.92763212996549971</v>
      </c>
      <c r="C50" s="1">
        <f t="shared" si="3"/>
        <v>0.34109614174061453</v>
      </c>
      <c r="D50" s="1">
        <f>SUM(A$2:A50)/SUM(A$2:A$87)</f>
        <v>0.56976744186046513</v>
      </c>
      <c r="E50" s="1">
        <f t="shared" si="1"/>
        <v>0.63348439715162219</v>
      </c>
      <c r="F50" s="1">
        <f t="shared" si="2"/>
        <v>6.3716955291157062E-2</v>
      </c>
    </row>
    <row r="51" spans="1:6">
      <c r="A51" s="1">
        <v>1</v>
      </c>
      <c r="B51" s="1">
        <v>0.93580807711884417</v>
      </c>
      <c r="C51" s="1">
        <f t="shared" si="3"/>
        <v>0.36327491007298496</v>
      </c>
      <c r="D51" s="1">
        <f>SUM(A$2:A51)/SUM(A$2:A$87)</f>
        <v>0.58139534883720934</v>
      </c>
      <c r="E51" s="1">
        <f t="shared" si="1"/>
        <v>0.64180023308576317</v>
      </c>
      <c r="F51" s="1">
        <f t="shared" si="2"/>
        <v>6.0404884248553836E-2</v>
      </c>
    </row>
    <row r="52" spans="1:6">
      <c r="A52" s="1">
        <v>1</v>
      </c>
      <c r="B52" s="1">
        <v>0.98730966708085188</v>
      </c>
      <c r="C52" s="1">
        <f t="shared" si="3"/>
        <v>0.5029824951506181</v>
      </c>
      <c r="D52" s="1">
        <f>SUM(A$2:A52)/SUM(A$2:A$87)</f>
        <v>0.59302325581395354</v>
      </c>
      <c r="E52" s="1">
        <f t="shared" si="1"/>
        <v>0.69251171030816416</v>
      </c>
      <c r="F52" s="1">
        <f t="shared" si="2"/>
        <v>9.9488454494210621E-2</v>
      </c>
    </row>
    <row r="53" spans="1:6">
      <c r="A53" s="1">
        <v>1</v>
      </c>
      <c r="B53" s="1">
        <v>0.98842855019140841</v>
      </c>
      <c r="C53" s="1">
        <f t="shared" si="3"/>
        <v>0.50601767246214024</v>
      </c>
      <c r="D53" s="1">
        <f>SUM(A$2:A53)/SUM(A$2:A$87)</f>
        <v>0.60465116279069764</v>
      </c>
      <c r="E53" s="1">
        <f t="shared" si="1"/>
        <v>0.69357787825122341</v>
      </c>
      <c r="F53" s="1">
        <f t="shared" si="2"/>
        <v>8.8926715460525774E-2</v>
      </c>
    </row>
    <row r="54" spans="1:6">
      <c r="A54" s="1">
        <v>1</v>
      </c>
      <c r="B54" s="1">
        <v>0.98957978402148417</v>
      </c>
      <c r="C54" s="1">
        <f t="shared" si="3"/>
        <v>0.50914060708179387</v>
      </c>
      <c r="D54" s="1">
        <f>SUM(A$2:A54)/SUM(A$2:A$87)</f>
        <v>0.61627906976744184</v>
      </c>
      <c r="E54" s="1">
        <f t="shared" si="1"/>
        <v>0.69467316479903429</v>
      </c>
      <c r="F54" s="1">
        <f t="shared" si="2"/>
        <v>7.8394095031592448E-2</v>
      </c>
    </row>
    <row r="55" spans="1:6">
      <c r="A55" s="1">
        <v>1</v>
      </c>
      <c r="B55" s="1">
        <v>1.0099738221673218</v>
      </c>
      <c r="C55" s="1">
        <f t="shared" si="3"/>
        <v>0.56446320627606994</v>
      </c>
      <c r="D55" s="1">
        <f>SUM(A$2:A55)/SUM(A$2:A$87)</f>
        <v>0.62790697674418605</v>
      </c>
      <c r="E55" s="1">
        <f t="shared" si="1"/>
        <v>0.71378053315783241</v>
      </c>
      <c r="F55" s="1">
        <f t="shared" si="2"/>
        <v>8.5873556413646357E-2</v>
      </c>
    </row>
    <row r="56" spans="1:6">
      <c r="A56" s="1">
        <v>1</v>
      </c>
      <c r="B56" s="1">
        <v>1.0329165193164591</v>
      </c>
      <c r="C56" s="1">
        <f t="shared" si="3"/>
        <v>0.62669951424710491</v>
      </c>
      <c r="D56" s="1">
        <f>SUM(A$2:A56)/SUM(A$2:A$87)</f>
        <v>0.63953488372093026</v>
      </c>
      <c r="E56" s="1">
        <f t="shared" si="1"/>
        <v>0.73457188882824542</v>
      </c>
      <c r="F56" s="1">
        <f t="shared" si="2"/>
        <v>9.5037005107315164E-2</v>
      </c>
    </row>
    <row r="57" spans="1:6">
      <c r="A57" s="1">
        <v>1</v>
      </c>
      <c r="B57" s="1">
        <v>1.0439622988418216</v>
      </c>
      <c r="C57" s="1">
        <f t="shared" si="3"/>
        <v>0.65666323350172873</v>
      </c>
      <c r="D57" s="1">
        <f>SUM(A$2:A57)/SUM(A$2:A$87)</f>
        <v>0.65116279069767447</v>
      </c>
      <c r="E57" s="1">
        <f t="shared" si="1"/>
        <v>0.74430125993653373</v>
      </c>
      <c r="F57" s="1">
        <f t="shared" si="2"/>
        <v>9.3138469238859267E-2</v>
      </c>
    </row>
    <row r="58" spans="1:6">
      <c r="A58" s="1">
        <v>1</v>
      </c>
      <c r="B58" s="1">
        <v>1.0534328901692689</v>
      </c>
      <c r="C58" s="1">
        <f t="shared" si="3"/>
        <v>0.68235396352755684</v>
      </c>
      <c r="D58" s="1">
        <f>SUM(A$2:A58)/SUM(A$2:A$87)</f>
        <v>0.66279069767441856</v>
      </c>
      <c r="E58" s="1">
        <f t="shared" si="1"/>
        <v>0.75249242087738333</v>
      </c>
      <c r="F58" s="1">
        <f t="shared" si="2"/>
        <v>8.9701723202964767E-2</v>
      </c>
    </row>
    <row r="59" spans="1:6">
      <c r="A59" s="1">
        <v>1</v>
      </c>
      <c r="B59" s="1">
        <v>1.0542287203095688</v>
      </c>
      <c r="C59" s="1">
        <f t="shared" si="3"/>
        <v>0.68451279992688585</v>
      </c>
      <c r="D59" s="1">
        <f>SUM(A$2:A59)/SUM(A$2:A$87)</f>
        <v>0.67441860465116277</v>
      </c>
      <c r="E59" s="1">
        <f t="shared" si="1"/>
        <v>0.75317429523955881</v>
      </c>
      <c r="F59" s="1">
        <f t="shared" si="2"/>
        <v>7.8755690588396043E-2</v>
      </c>
    </row>
    <row r="60" spans="1:6">
      <c r="A60" s="1">
        <v>1</v>
      </c>
      <c r="B60" s="1">
        <v>1.0572120858743717</v>
      </c>
      <c r="C60" s="1">
        <f t="shared" si="3"/>
        <v>0.69260573062610975</v>
      </c>
      <c r="D60" s="1">
        <f>SUM(A$2:A60)/SUM(A$2:A$87)</f>
        <v>0.68604651162790697</v>
      </c>
      <c r="E60" s="1">
        <f t="shared" si="1"/>
        <v>0.7557214934858647</v>
      </c>
      <c r="F60" s="1">
        <f t="shared" si="2"/>
        <v>6.967498185795773E-2</v>
      </c>
    </row>
    <row r="61" spans="1:6">
      <c r="A61" s="1">
        <v>1</v>
      </c>
      <c r="B61" s="1">
        <v>1.0656290417453287</v>
      </c>
      <c r="C61" s="1">
        <f t="shared" si="3"/>
        <v>0.7154382796659331</v>
      </c>
      <c r="D61" s="1">
        <f>SUM(A$2:A61)/SUM(A$2:A$87)</f>
        <v>0.69767441860465118</v>
      </c>
      <c r="E61" s="1">
        <f t="shared" si="1"/>
        <v>0.76283086700148039</v>
      </c>
      <c r="F61" s="1">
        <f t="shared" si="2"/>
        <v>6.5156448396829214E-2</v>
      </c>
    </row>
    <row r="62" spans="1:6">
      <c r="A62" s="1">
        <v>1</v>
      </c>
      <c r="B62" s="1">
        <v>1.069538400881636</v>
      </c>
      <c r="C62" s="1">
        <f t="shared" si="3"/>
        <v>0.72604313913799168</v>
      </c>
      <c r="D62" s="1">
        <f>SUM(A$2:A62)/SUM(A$2:A$87)</f>
        <v>0.70930232558139539</v>
      </c>
      <c r="E62" s="1">
        <f t="shared" si="1"/>
        <v>0.76609383746871229</v>
      </c>
      <c r="F62" s="1">
        <f t="shared" si="2"/>
        <v>5.6791511887316903E-2</v>
      </c>
    </row>
    <row r="63" spans="1:6">
      <c r="A63" s="1">
        <v>1</v>
      </c>
      <c r="B63" s="1">
        <v>1.0729129518546834</v>
      </c>
      <c r="C63" s="1">
        <f t="shared" si="3"/>
        <v>0.73519723258469127</v>
      </c>
      <c r="D63" s="1">
        <f>SUM(A$2:A63)/SUM(A$2:A$87)</f>
        <v>0.72093023255813948</v>
      </c>
      <c r="E63" s="1">
        <f t="shared" si="1"/>
        <v>0.7688903078993683</v>
      </c>
      <c r="F63" s="1">
        <f t="shared" si="2"/>
        <v>4.7960075341228814E-2</v>
      </c>
    </row>
    <row r="64" spans="1:6">
      <c r="A64" s="1">
        <v>1</v>
      </c>
      <c r="B64" s="1">
        <v>1.0779945731605576</v>
      </c>
      <c r="C64" s="1">
        <f t="shared" si="3"/>
        <v>0.74898206993527505</v>
      </c>
      <c r="D64" s="1">
        <f>SUM(A$2:A64)/SUM(A$2:A$87)</f>
        <v>0.73255813953488369</v>
      </c>
      <c r="E64" s="1">
        <f t="shared" si="1"/>
        <v>0.77306599378811058</v>
      </c>
      <c r="F64" s="1">
        <f t="shared" si="2"/>
        <v>4.0507854253226894E-2</v>
      </c>
    </row>
    <row r="65" spans="1:6">
      <c r="A65" s="1">
        <v>1</v>
      </c>
      <c r="B65" s="1">
        <v>1.1093657616852379</v>
      </c>
      <c r="C65" s="1">
        <f t="shared" si="3"/>
        <v>0.83408221913516178</v>
      </c>
      <c r="D65" s="1">
        <f>SUM(A$2:A65)/SUM(A$2:A$87)</f>
        <v>0.7441860465116279</v>
      </c>
      <c r="E65" s="1">
        <f t="shared" si="1"/>
        <v>0.7978826729542704</v>
      </c>
      <c r="F65" s="1">
        <f t="shared" si="2"/>
        <v>5.3696626442642503E-2</v>
      </c>
    </row>
    <row r="66" spans="1:6">
      <c r="A66" s="1">
        <v>1</v>
      </c>
      <c r="B66" s="1">
        <v>1.1110719538452634</v>
      </c>
      <c r="C66" s="1">
        <f t="shared" ref="C66:C97" si="4">(B66-B$88)/B$89</f>
        <v>0.8387105808329538</v>
      </c>
      <c r="D66" s="1">
        <f>SUM(A$2:A66)/SUM(A$2:A$87)</f>
        <v>0.7558139534883721</v>
      </c>
      <c r="E66" s="1">
        <f t="shared" si="1"/>
        <v>0.79918413032399127</v>
      </c>
      <c r="F66" s="1">
        <f t="shared" si="2"/>
        <v>4.3370176835619167E-2</v>
      </c>
    </row>
    <row r="67" spans="1:6">
      <c r="A67" s="1">
        <v>1</v>
      </c>
      <c r="B67" s="1">
        <v>1.1181997655576468</v>
      </c>
      <c r="C67" s="1">
        <f t="shared" si="4"/>
        <v>0.85804608798835924</v>
      </c>
      <c r="D67" s="1">
        <f>SUM(A$2:A67)/SUM(A$2:A$87)</f>
        <v>0.76744186046511631</v>
      </c>
      <c r="E67" s="1">
        <f t="shared" ref="E67:E87" si="5">NORMDIST(C67,0,1,1)</f>
        <v>0.80456649256750989</v>
      </c>
      <c r="F67" s="1">
        <f t="shared" ref="F67:F87" si="6">ABS(E67-D67)</f>
        <v>3.7124632102393584E-2</v>
      </c>
    </row>
    <row r="68" spans="1:6">
      <c r="A68" s="1">
        <v>1</v>
      </c>
      <c r="B68" s="1">
        <v>1.1218320007623723</v>
      </c>
      <c r="C68" s="1">
        <f t="shared" si="4"/>
        <v>0.86789919755760769</v>
      </c>
      <c r="D68" s="1">
        <f>SUM(A$2:A68)/SUM(A$2:A$87)</f>
        <v>0.77906976744186052</v>
      </c>
      <c r="E68" s="1">
        <f t="shared" si="5"/>
        <v>0.80727524085251212</v>
      </c>
      <c r="F68" s="1">
        <f t="shared" si="6"/>
        <v>2.8205473410651605E-2</v>
      </c>
    </row>
    <row r="69" spans="1:6">
      <c r="A69" s="1">
        <v>1</v>
      </c>
      <c r="B69" s="1">
        <v>1.1332108933409417</v>
      </c>
      <c r="C69" s="1">
        <f t="shared" si="4"/>
        <v>0.89876654755947083</v>
      </c>
      <c r="D69" s="1">
        <f>SUM(A$2:A69)/SUM(A$2:A$87)</f>
        <v>0.79069767441860461</v>
      </c>
      <c r="E69" s="1">
        <f t="shared" si="5"/>
        <v>0.81561148899769265</v>
      </c>
      <c r="F69" s="1">
        <f t="shared" si="6"/>
        <v>2.4913814579088034E-2</v>
      </c>
    </row>
    <row r="70" spans="1:6">
      <c r="A70" s="1">
        <v>1</v>
      </c>
      <c r="B70" s="1">
        <v>1.1347505008135219</v>
      </c>
      <c r="C70" s="1">
        <f t="shared" si="4"/>
        <v>0.90294301749215311</v>
      </c>
      <c r="D70" s="1">
        <f>SUM(A$2:A70)/SUM(A$2:A$87)</f>
        <v>0.80232558139534882</v>
      </c>
      <c r="E70" s="1">
        <f t="shared" si="5"/>
        <v>0.81672193088885114</v>
      </c>
      <c r="F70" s="1">
        <f t="shared" si="6"/>
        <v>1.4396349493502325E-2</v>
      </c>
    </row>
    <row r="71" spans="1:6">
      <c r="A71" s="1">
        <v>1</v>
      </c>
      <c r="B71" s="1">
        <v>1.1726072336565498</v>
      </c>
      <c r="C71" s="1">
        <f t="shared" si="4"/>
        <v>1.0056364047901007</v>
      </c>
      <c r="D71" s="1">
        <f>SUM(A$2:A71)/SUM(A$2:A$87)</f>
        <v>0.81395348837209303</v>
      </c>
      <c r="E71" s="1">
        <f t="shared" si="5"/>
        <v>0.84270474744850832</v>
      </c>
      <c r="F71" s="1">
        <f t="shared" si="6"/>
        <v>2.8751259076415292E-2</v>
      </c>
    </row>
    <row r="72" spans="1:6">
      <c r="A72" s="1">
        <v>1</v>
      </c>
      <c r="B72" s="1">
        <v>1.185019326263169</v>
      </c>
      <c r="C72" s="1">
        <f t="shared" si="4"/>
        <v>1.0393065008999471</v>
      </c>
      <c r="D72" s="1">
        <f>SUM(A$2:A72)/SUM(A$2:A$87)</f>
        <v>0.82558139534883723</v>
      </c>
      <c r="E72" s="1">
        <f t="shared" si="5"/>
        <v>0.85066889380923472</v>
      </c>
      <c r="F72" s="1">
        <f t="shared" si="6"/>
        <v>2.5087498460397484E-2</v>
      </c>
    </row>
    <row r="73" spans="1:6">
      <c r="A73" s="1">
        <v>1</v>
      </c>
      <c r="B73" s="1">
        <v>1.1859971039772499</v>
      </c>
      <c r="C73" s="1">
        <f t="shared" si="4"/>
        <v>1.0419589037340684</v>
      </c>
      <c r="D73" s="1">
        <f>SUM(A$2:A73)/SUM(A$2:A$87)</f>
        <v>0.83720930232558144</v>
      </c>
      <c r="E73" s="1">
        <f t="shared" si="5"/>
        <v>0.85128463363807727</v>
      </c>
      <c r="F73" s="1">
        <f t="shared" si="6"/>
        <v>1.4075331312495831E-2</v>
      </c>
    </row>
    <row r="74" spans="1:6">
      <c r="A74" s="1">
        <v>1</v>
      </c>
      <c r="B74" s="1">
        <v>1.1910266433845957</v>
      </c>
      <c r="C74" s="1">
        <f t="shared" si="4"/>
        <v>1.0556024593052931</v>
      </c>
      <c r="D74" s="1">
        <f>SUM(A$2:A74)/SUM(A$2:A$87)</f>
        <v>0.84883720930232553</v>
      </c>
      <c r="E74" s="1">
        <f t="shared" si="5"/>
        <v>0.8544250615671023</v>
      </c>
      <c r="F74" s="1">
        <f t="shared" si="6"/>
        <v>5.5878522647767603E-3</v>
      </c>
    </row>
    <row r="75" spans="1:6">
      <c r="A75" s="1">
        <v>1</v>
      </c>
      <c r="B75" s="1">
        <v>1.1955499937770395</v>
      </c>
      <c r="C75" s="1">
        <f t="shared" si="4"/>
        <v>1.0678728835825719</v>
      </c>
      <c r="D75" s="1">
        <f>SUM(A$2:A75)/SUM(A$2:A$87)</f>
        <v>0.86046511627906974</v>
      </c>
      <c r="E75" s="1">
        <f t="shared" si="5"/>
        <v>0.85721107211215264</v>
      </c>
      <c r="F75" s="1">
        <f t="shared" si="6"/>
        <v>3.2540441669171027E-3</v>
      </c>
    </row>
    <row r="76" spans="1:6">
      <c r="A76" s="1">
        <v>1</v>
      </c>
      <c r="B76" s="1">
        <v>1.1962452993354131</v>
      </c>
      <c r="C76" s="1">
        <f t="shared" si="4"/>
        <v>1.0697590284670908</v>
      </c>
      <c r="D76" s="1">
        <f>SUM(A$2:A76)/SUM(A$2:A$87)</f>
        <v>0.87209302325581395</v>
      </c>
      <c r="E76" s="1">
        <f t="shared" si="5"/>
        <v>0.85763610561467196</v>
      </c>
      <c r="F76" s="1">
        <f t="shared" si="6"/>
        <v>1.4456917641141986E-2</v>
      </c>
    </row>
    <row r="77" spans="1:6">
      <c r="A77" s="1">
        <v>1</v>
      </c>
      <c r="B77" s="1">
        <v>1.2027827659131765</v>
      </c>
      <c r="C77" s="1">
        <f t="shared" si="4"/>
        <v>1.0874931152939018</v>
      </c>
      <c r="D77" s="1">
        <f>SUM(A$2:A77)/SUM(A$2:A$87)</f>
        <v>0.88372093023255816</v>
      </c>
      <c r="E77" s="1">
        <f t="shared" si="5"/>
        <v>0.86159053021444487</v>
      </c>
      <c r="F77" s="1">
        <f t="shared" si="6"/>
        <v>2.2130400018113283E-2</v>
      </c>
    </row>
    <row r="78" spans="1:6">
      <c r="A78" s="1">
        <v>1</v>
      </c>
      <c r="B78" s="1">
        <v>1.2058471840658336</v>
      </c>
      <c r="C78" s="1">
        <f t="shared" si="4"/>
        <v>1.0958059161237714</v>
      </c>
      <c r="D78" s="1">
        <f>SUM(A$2:A78)/SUM(A$2:A$87)</f>
        <v>0.89534883720930236</v>
      </c>
      <c r="E78" s="1">
        <f t="shared" si="5"/>
        <v>0.86341814054196386</v>
      </c>
      <c r="F78" s="1">
        <f t="shared" si="6"/>
        <v>3.1930696667338498E-2</v>
      </c>
    </row>
    <row r="79" spans="1:6">
      <c r="A79" s="1">
        <v>1</v>
      </c>
      <c r="B79" s="1">
        <v>1.2158257379115058</v>
      </c>
      <c r="C79" s="1">
        <f t="shared" si="4"/>
        <v>1.1228745883992177</v>
      </c>
      <c r="D79" s="1">
        <f>SUM(A$2:A79)/SUM(A$2:A$87)</f>
        <v>0.90697674418604646</v>
      </c>
      <c r="E79" s="1">
        <f t="shared" si="5"/>
        <v>0.86925461930915693</v>
      </c>
      <c r="F79" s="1">
        <f t="shared" si="6"/>
        <v>3.7722124876889529E-2</v>
      </c>
    </row>
    <row r="80" spans="1:6">
      <c r="A80" s="1">
        <v>1</v>
      </c>
      <c r="B80" s="1">
        <v>1.2353369973137989</v>
      </c>
      <c r="C80" s="1">
        <f t="shared" si="4"/>
        <v>1.1758024870316381</v>
      </c>
      <c r="D80" s="1">
        <f>SUM(A$2:A80)/SUM(A$2:A$87)</f>
        <v>0.91860465116279066</v>
      </c>
      <c r="E80" s="1">
        <f t="shared" si="5"/>
        <v>0.88016309382788327</v>
      </c>
      <c r="F80" s="1">
        <f t="shared" si="6"/>
        <v>3.8441557334907395E-2</v>
      </c>
    </row>
    <row r="81" spans="1:6">
      <c r="A81" s="1">
        <v>1</v>
      </c>
      <c r="B81" s="1">
        <v>1.2450081982276617</v>
      </c>
      <c r="C81" s="1">
        <f t="shared" si="4"/>
        <v>1.2020374076520133</v>
      </c>
      <c r="D81" s="1">
        <f>SUM(A$2:A81)/SUM(A$2:A$87)</f>
        <v>0.93023255813953487</v>
      </c>
      <c r="E81" s="1">
        <f t="shared" si="5"/>
        <v>0.88532548241004783</v>
      </c>
      <c r="F81" s="1">
        <f t="shared" si="6"/>
        <v>4.4907075729487045E-2</v>
      </c>
    </row>
    <row r="82" spans="1:6">
      <c r="A82" s="1">
        <v>1</v>
      </c>
      <c r="B82" s="1">
        <v>1.3044186526648054</v>
      </c>
      <c r="C82" s="1">
        <f t="shared" si="4"/>
        <v>1.3631992499155434</v>
      </c>
      <c r="D82" s="1">
        <f>SUM(A$2:A82)/SUM(A$2:A$87)</f>
        <v>0.94186046511627908</v>
      </c>
      <c r="E82" s="1">
        <f t="shared" si="5"/>
        <v>0.91359013820044466</v>
      </c>
      <c r="F82" s="1">
        <f t="shared" si="6"/>
        <v>2.8270326915834421E-2</v>
      </c>
    </row>
    <row r="83" spans="1:6">
      <c r="A83" s="1">
        <v>1</v>
      </c>
      <c r="B83" s="1">
        <v>1.3598520116970763</v>
      </c>
      <c r="C83" s="1">
        <f t="shared" si="4"/>
        <v>1.5135724855545398</v>
      </c>
      <c r="D83" s="1">
        <f>SUM(A$2:A83)/SUM(A$2:A$87)</f>
        <v>0.95348837209302328</v>
      </c>
      <c r="E83" s="1">
        <f t="shared" si="5"/>
        <v>0.93493284803683385</v>
      </c>
      <c r="F83" s="1">
        <f t="shared" si="6"/>
        <v>1.8555524056189432E-2</v>
      </c>
    </row>
    <row r="84" spans="1:6">
      <c r="A84" s="1">
        <v>1</v>
      </c>
      <c r="B84" s="1">
        <v>1.3899675716229578</v>
      </c>
      <c r="C84" s="1">
        <f t="shared" si="4"/>
        <v>1.5952665100227048</v>
      </c>
      <c r="D84" s="1">
        <f>SUM(A$2:A84)/SUM(A$2:A$87)</f>
        <v>0.96511627906976749</v>
      </c>
      <c r="E84" s="1">
        <f t="shared" si="5"/>
        <v>0.94467367435687011</v>
      </c>
      <c r="F84" s="1">
        <f t="shared" si="6"/>
        <v>2.0442604712897383E-2</v>
      </c>
    </row>
    <row r="85" spans="1:6">
      <c r="A85" s="1">
        <v>1</v>
      </c>
      <c r="B85" s="1">
        <v>1.4084076560483436</v>
      </c>
      <c r="C85" s="1">
        <f t="shared" si="4"/>
        <v>1.6452886484770473</v>
      </c>
      <c r="D85" s="1">
        <f>SUM(A$2:A85)/SUM(A$2:A$87)</f>
        <v>0.97674418604651159</v>
      </c>
      <c r="E85" s="1">
        <f t="shared" si="5"/>
        <v>0.9500448501740909</v>
      </c>
      <c r="F85" s="1">
        <f t="shared" si="6"/>
        <v>2.6699335872420682E-2</v>
      </c>
    </row>
    <row r="86" spans="1:6">
      <c r="A86" s="1">
        <v>1</v>
      </c>
      <c r="B86" s="1">
        <v>1.4476563699116294</v>
      </c>
      <c r="C86" s="1">
        <f t="shared" si="4"/>
        <v>1.7517580416605916</v>
      </c>
      <c r="D86" s="1">
        <f>SUM(A$2:A86)/SUM(A$2:A$87)</f>
        <v>0.98837209302325579</v>
      </c>
      <c r="E86" s="1">
        <f t="shared" si="5"/>
        <v>0.96009228909225208</v>
      </c>
      <c r="F86" s="1">
        <f t="shared" si="6"/>
        <v>2.8279803931003711E-2</v>
      </c>
    </row>
    <row r="87" spans="1:6">
      <c r="A87" s="1">
        <v>1</v>
      </c>
      <c r="B87" s="1">
        <v>1.499007865498083</v>
      </c>
      <c r="C87" s="1">
        <f t="shared" si="4"/>
        <v>1.89105846799307</v>
      </c>
      <c r="D87" s="1">
        <f>SUM(A$2:A87)/SUM(A$2:A$87)</f>
        <v>1</v>
      </c>
      <c r="E87" s="1">
        <f t="shared" si="5"/>
        <v>0.97069173010392085</v>
      </c>
      <c r="F87" s="1">
        <f t="shared" si="6"/>
        <v>2.9308269896079153E-2</v>
      </c>
    </row>
    <row r="88" spans="1:6">
      <c r="A88" s="1" t="s">
        <v>0</v>
      </c>
      <c r="B88" s="1">
        <f>AVERAGE(B2:B87)</f>
        <v>0.80189097124611941</v>
      </c>
      <c r="C88" s="1"/>
      <c r="D88" s="1"/>
      <c r="E88" s="4" t="s">
        <v>8</v>
      </c>
      <c r="F88" s="4">
        <f>MAX(F2:F87)</f>
        <v>0.12560903875172319</v>
      </c>
    </row>
    <row r="89" spans="1:6">
      <c r="A89" s="1" t="s">
        <v>1</v>
      </c>
      <c r="B89" s="1">
        <f>STDEV(B2:B87)</f>
        <v>0.36863846679039763</v>
      </c>
      <c r="C89" s="1"/>
      <c r="D89" s="1"/>
      <c r="E89" s="1" t="s">
        <v>10</v>
      </c>
      <c r="F89" s="1">
        <f>1.37/SQRT(B90)</f>
        <v>0.14773089928871064</v>
      </c>
    </row>
    <row r="90" spans="1:6">
      <c r="A90" s="1" t="s">
        <v>9</v>
      </c>
      <c r="B90" s="1">
        <f>SUM(A2:A87)</f>
        <v>86</v>
      </c>
      <c r="C90" s="1"/>
      <c r="D90" s="1"/>
      <c r="E90" s="1" t="s">
        <v>11</v>
      </c>
      <c r="F90" s="1">
        <f>1.63/SQRT(B90)</f>
        <v>0.17576742032160461</v>
      </c>
    </row>
    <row r="91" spans="1:6">
      <c r="A91" s="1"/>
      <c r="B91" s="1"/>
      <c r="C91" s="1"/>
      <c r="D91" s="1"/>
      <c r="E91" s="1"/>
      <c r="F91" s="3" t="s">
        <v>12</v>
      </c>
    </row>
  </sheetData>
  <sortState ref="B2:B87">
    <sortCondition ref="B8:B93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McGill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Biot-Pelletier</dc:creator>
  <cp:lastModifiedBy>Damien Biot-Pelletier</cp:lastModifiedBy>
  <dcterms:created xsi:type="dcterms:W3CDTF">2016-08-28T20:02:24Z</dcterms:created>
  <dcterms:modified xsi:type="dcterms:W3CDTF">2016-11-27T17:46:43Z</dcterms:modified>
</cp:coreProperties>
</file>