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autoCompressPictures="0"/>
  <bookViews>
    <workbookView xWindow="0" yWindow="0" windowWidth="28800" windowHeight="15800" tabRatio="989"/>
  </bookViews>
  <sheets>
    <sheet name="All_mutations" sheetId="1" r:id="rId1"/>
    <sheet name="Non_silent_non_zero" sheetId="2" r:id="rId2"/>
  </sheets>
  <calcPr calcId="140001" concurrentCalc="0"/>
  <extLs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A2" i="1" l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D107" i="2"/>
  <c r="AA107" i="2"/>
  <c r="AB107" i="2"/>
  <c r="AC107" i="2"/>
  <c r="AK107" i="2"/>
  <c r="AE107" i="2"/>
  <c r="AL107" i="2"/>
  <c r="AF107" i="2"/>
  <c r="AM107" i="2"/>
  <c r="AG107" i="2"/>
  <c r="AN107" i="2"/>
  <c r="AH107" i="2"/>
  <c r="AO107" i="2"/>
  <c r="AP107" i="2"/>
  <c r="AI107" i="2"/>
  <c r="B107" i="2"/>
  <c r="AD106" i="2"/>
  <c r="AA106" i="2"/>
  <c r="AB106" i="2"/>
  <c r="AC106" i="2"/>
  <c r="AK106" i="2"/>
  <c r="AE106" i="2"/>
  <c r="AL106" i="2"/>
  <c r="AF106" i="2"/>
  <c r="AM106" i="2"/>
  <c r="AG106" i="2"/>
  <c r="AN106" i="2"/>
  <c r="AH106" i="2"/>
  <c r="AO106" i="2"/>
  <c r="AP106" i="2"/>
  <c r="AI106" i="2"/>
  <c r="B106" i="2"/>
  <c r="AD105" i="2"/>
  <c r="AA105" i="2"/>
  <c r="AB105" i="2"/>
  <c r="AC105" i="2"/>
  <c r="AK105" i="2"/>
  <c r="AE105" i="2"/>
  <c r="AL105" i="2"/>
  <c r="AF105" i="2"/>
  <c r="AM105" i="2"/>
  <c r="AG105" i="2"/>
  <c r="AN105" i="2"/>
  <c r="AH105" i="2"/>
  <c r="AO105" i="2"/>
  <c r="AP105" i="2"/>
  <c r="AI105" i="2"/>
  <c r="B105" i="2"/>
  <c r="AD104" i="2"/>
  <c r="AA104" i="2"/>
  <c r="AB104" i="2"/>
  <c r="AC104" i="2"/>
  <c r="AK104" i="2"/>
  <c r="AE104" i="2"/>
  <c r="AL104" i="2"/>
  <c r="AF104" i="2"/>
  <c r="AM104" i="2"/>
  <c r="AG104" i="2"/>
  <c r="AN104" i="2"/>
  <c r="AH104" i="2"/>
  <c r="AO104" i="2"/>
  <c r="AP104" i="2"/>
  <c r="AI104" i="2"/>
  <c r="B104" i="2"/>
  <c r="AD103" i="2"/>
  <c r="AA103" i="2"/>
  <c r="AB103" i="2"/>
  <c r="AC103" i="2"/>
  <c r="AK103" i="2"/>
  <c r="AE103" i="2"/>
  <c r="AL103" i="2"/>
  <c r="AF103" i="2"/>
  <c r="AM103" i="2"/>
  <c r="AG103" i="2"/>
  <c r="AN103" i="2"/>
  <c r="AH103" i="2"/>
  <c r="AO103" i="2"/>
  <c r="AP103" i="2"/>
  <c r="AI103" i="2"/>
  <c r="B103" i="2"/>
  <c r="AD102" i="2"/>
  <c r="AA102" i="2"/>
  <c r="AB102" i="2"/>
  <c r="AC102" i="2"/>
  <c r="AK102" i="2"/>
  <c r="AE102" i="2"/>
  <c r="AL102" i="2"/>
  <c r="AF102" i="2"/>
  <c r="AM102" i="2"/>
  <c r="AG102" i="2"/>
  <c r="AN102" i="2"/>
  <c r="AH102" i="2"/>
  <c r="AO102" i="2"/>
  <c r="AP102" i="2"/>
  <c r="AI102" i="2"/>
  <c r="B102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D101" i="2"/>
  <c r="AA101" i="2"/>
  <c r="AB101" i="2"/>
  <c r="AC101" i="2"/>
  <c r="AK101" i="2"/>
  <c r="AE101" i="2"/>
  <c r="AL101" i="2"/>
  <c r="AF101" i="2"/>
  <c r="AM101" i="2"/>
  <c r="AG101" i="2"/>
  <c r="AN101" i="2"/>
  <c r="AH101" i="2"/>
  <c r="AO101" i="2"/>
  <c r="AP101" i="2"/>
  <c r="AI101" i="2"/>
  <c r="B101" i="2"/>
  <c r="AD100" i="2"/>
  <c r="AA100" i="2"/>
  <c r="AB100" i="2"/>
  <c r="AC100" i="2"/>
  <c r="AK100" i="2"/>
  <c r="AE100" i="2"/>
  <c r="AL100" i="2"/>
  <c r="AF100" i="2"/>
  <c r="AM100" i="2"/>
  <c r="AG100" i="2"/>
  <c r="AN100" i="2"/>
  <c r="AH100" i="2"/>
  <c r="AO100" i="2"/>
  <c r="AP100" i="2"/>
  <c r="AI100" i="2"/>
  <c r="B100" i="2"/>
  <c r="AD99" i="2"/>
  <c r="AA99" i="2"/>
  <c r="AB99" i="2"/>
  <c r="AC99" i="2"/>
  <c r="AK99" i="2"/>
  <c r="AE99" i="2"/>
  <c r="AL99" i="2"/>
  <c r="AF99" i="2"/>
  <c r="AM99" i="2"/>
  <c r="AG99" i="2"/>
  <c r="AN99" i="2"/>
  <c r="AH99" i="2"/>
  <c r="AO99" i="2"/>
  <c r="AP99" i="2"/>
  <c r="AI99" i="2"/>
  <c r="B99" i="2"/>
  <c r="AD98" i="2"/>
  <c r="AA98" i="2"/>
  <c r="AB98" i="2"/>
  <c r="AC98" i="2"/>
  <c r="AK98" i="2"/>
  <c r="AE98" i="2"/>
  <c r="AL98" i="2"/>
  <c r="AF98" i="2"/>
  <c r="AM98" i="2"/>
  <c r="AG98" i="2"/>
  <c r="AN98" i="2"/>
  <c r="AH98" i="2"/>
  <c r="AO98" i="2"/>
  <c r="AP98" i="2"/>
  <c r="AI98" i="2"/>
  <c r="B98" i="2"/>
  <c r="AD97" i="2"/>
  <c r="AA97" i="2"/>
  <c r="AB97" i="2"/>
  <c r="AC97" i="2"/>
  <c r="AK97" i="2"/>
  <c r="AE97" i="2"/>
  <c r="AL97" i="2"/>
  <c r="AF97" i="2"/>
  <c r="AM97" i="2"/>
  <c r="AG97" i="2"/>
  <c r="AN97" i="2"/>
  <c r="AH97" i="2"/>
  <c r="AO97" i="2"/>
  <c r="AP97" i="2"/>
  <c r="AI97" i="2"/>
  <c r="B97" i="2"/>
  <c r="AD96" i="2"/>
  <c r="AA96" i="2"/>
  <c r="AB96" i="2"/>
  <c r="AC96" i="2"/>
  <c r="AK96" i="2"/>
  <c r="AE96" i="2"/>
  <c r="AL96" i="2"/>
  <c r="AF96" i="2"/>
  <c r="AM96" i="2"/>
  <c r="AG96" i="2"/>
  <c r="AN96" i="2"/>
  <c r="AH96" i="2"/>
  <c r="AO96" i="2"/>
  <c r="AP96" i="2"/>
  <c r="AI96" i="2"/>
  <c r="H96" i="2"/>
  <c r="B96" i="2"/>
  <c r="AD95" i="2"/>
  <c r="AA95" i="2"/>
  <c r="AB95" i="2"/>
  <c r="AC95" i="2"/>
  <c r="AK95" i="2"/>
  <c r="AE95" i="2"/>
  <c r="AL95" i="2"/>
  <c r="AF95" i="2"/>
  <c r="AM95" i="2"/>
  <c r="AG95" i="2"/>
  <c r="AN95" i="2"/>
  <c r="AH95" i="2"/>
  <c r="AO95" i="2"/>
  <c r="AP95" i="2"/>
  <c r="AI95" i="2"/>
  <c r="H95" i="2"/>
  <c r="B95" i="2"/>
  <c r="AD94" i="2"/>
  <c r="AA94" i="2"/>
  <c r="AB94" i="2"/>
  <c r="AC94" i="2"/>
  <c r="AK94" i="2"/>
  <c r="AE94" i="2"/>
  <c r="AL94" i="2"/>
  <c r="AF94" i="2"/>
  <c r="AM94" i="2"/>
  <c r="AG94" i="2"/>
  <c r="AN94" i="2"/>
  <c r="AH94" i="2"/>
  <c r="AO94" i="2"/>
  <c r="AP94" i="2"/>
  <c r="AI94" i="2"/>
  <c r="H94" i="2"/>
  <c r="B94" i="2"/>
  <c r="AD93" i="2"/>
  <c r="AA93" i="2"/>
  <c r="AB93" i="2"/>
  <c r="AC93" i="2"/>
  <c r="AK93" i="2"/>
  <c r="AE93" i="2"/>
  <c r="AL93" i="2"/>
  <c r="AF93" i="2"/>
  <c r="AM93" i="2"/>
  <c r="AG93" i="2"/>
  <c r="AN93" i="2"/>
  <c r="AH93" i="2"/>
  <c r="AO93" i="2"/>
  <c r="AP93" i="2"/>
  <c r="AI93" i="2"/>
  <c r="B93" i="2"/>
  <c r="AD92" i="2"/>
  <c r="AA92" i="2"/>
  <c r="AB92" i="2"/>
  <c r="AC92" i="2"/>
  <c r="AK92" i="2"/>
  <c r="AE92" i="2"/>
  <c r="AL92" i="2"/>
  <c r="AF92" i="2"/>
  <c r="AM92" i="2"/>
  <c r="AG92" i="2"/>
  <c r="AN92" i="2"/>
  <c r="AH92" i="2"/>
  <c r="AO92" i="2"/>
  <c r="AP92" i="2"/>
  <c r="AI92" i="2"/>
  <c r="B92" i="2"/>
  <c r="AD91" i="2"/>
  <c r="AA91" i="2"/>
  <c r="AB91" i="2"/>
  <c r="AC91" i="2"/>
  <c r="AK91" i="2"/>
  <c r="AE91" i="2"/>
  <c r="AL91" i="2"/>
  <c r="AF91" i="2"/>
  <c r="AM91" i="2"/>
  <c r="AG91" i="2"/>
  <c r="AN91" i="2"/>
  <c r="AH91" i="2"/>
  <c r="AO91" i="2"/>
  <c r="AP91" i="2"/>
  <c r="AI91" i="2"/>
  <c r="B91" i="2"/>
  <c r="AD90" i="2"/>
  <c r="AA90" i="2"/>
  <c r="AB90" i="2"/>
  <c r="AC90" i="2"/>
  <c r="AK90" i="2"/>
  <c r="AE90" i="2"/>
  <c r="AL90" i="2"/>
  <c r="AF90" i="2"/>
  <c r="AM90" i="2"/>
  <c r="AG90" i="2"/>
  <c r="AN90" i="2"/>
  <c r="AH90" i="2"/>
  <c r="AO90" i="2"/>
  <c r="AP90" i="2"/>
  <c r="AI90" i="2"/>
  <c r="B90" i="2"/>
  <c r="AD89" i="2"/>
  <c r="AA89" i="2"/>
  <c r="AB89" i="2"/>
  <c r="AC89" i="2"/>
  <c r="AK89" i="2"/>
  <c r="AE89" i="2"/>
  <c r="AL89" i="2"/>
  <c r="AF89" i="2"/>
  <c r="AM89" i="2"/>
  <c r="AG89" i="2"/>
  <c r="AN89" i="2"/>
  <c r="AH89" i="2"/>
  <c r="AO89" i="2"/>
  <c r="AP89" i="2"/>
  <c r="AI89" i="2"/>
  <c r="B89" i="2"/>
  <c r="AD88" i="2"/>
  <c r="AA88" i="2"/>
  <c r="AB88" i="2"/>
  <c r="AC88" i="2"/>
  <c r="AK88" i="2"/>
  <c r="AE88" i="2"/>
  <c r="AL88" i="2"/>
  <c r="AF88" i="2"/>
  <c r="AM88" i="2"/>
  <c r="AG88" i="2"/>
  <c r="AN88" i="2"/>
  <c r="AH88" i="2"/>
  <c r="AO88" i="2"/>
  <c r="AP88" i="2"/>
  <c r="AI88" i="2"/>
  <c r="B88" i="2"/>
  <c r="AD87" i="2"/>
  <c r="AA87" i="2"/>
  <c r="AB87" i="2"/>
  <c r="AC87" i="2"/>
  <c r="AK87" i="2"/>
  <c r="AE87" i="2"/>
  <c r="AL87" i="2"/>
  <c r="AF87" i="2"/>
  <c r="AM87" i="2"/>
  <c r="AG87" i="2"/>
  <c r="AN87" i="2"/>
  <c r="AH87" i="2"/>
  <c r="AO87" i="2"/>
  <c r="AP87" i="2"/>
  <c r="AI87" i="2"/>
  <c r="H87" i="2"/>
  <c r="B87" i="2"/>
  <c r="AD86" i="2"/>
  <c r="AA86" i="2"/>
  <c r="AB86" i="2"/>
  <c r="AC86" i="2"/>
  <c r="AK86" i="2"/>
  <c r="AE86" i="2"/>
  <c r="AL86" i="2"/>
  <c r="AF86" i="2"/>
  <c r="AM86" i="2"/>
  <c r="AG86" i="2"/>
  <c r="AN86" i="2"/>
  <c r="AH86" i="2"/>
  <c r="AO86" i="2"/>
  <c r="AP86" i="2"/>
  <c r="AI86" i="2"/>
  <c r="B86" i="2"/>
  <c r="AD85" i="2"/>
  <c r="AA85" i="2"/>
  <c r="AB85" i="2"/>
  <c r="AC85" i="2"/>
  <c r="AK85" i="2"/>
  <c r="AE85" i="2"/>
  <c r="AL85" i="2"/>
  <c r="AF85" i="2"/>
  <c r="AM85" i="2"/>
  <c r="AG85" i="2"/>
  <c r="AN85" i="2"/>
  <c r="AH85" i="2"/>
  <c r="AO85" i="2"/>
  <c r="AP85" i="2"/>
  <c r="AI85" i="2"/>
  <c r="B85" i="2"/>
  <c r="AD84" i="2"/>
  <c r="AA84" i="2"/>
  <c r="AB84" i="2"/>
  <c r="AC84" i="2"/>
  <c r="AK84" i="2"/>
  <c r="AE84" i="2"/>
  <c r="AL84" i="2"/>
  <c r="AF84" i="2"/>
  <c r="AM84" i="2"/>
  <c r="AG84" i="2"/>
  <c r="AN84" i="2"/>
  <c r="AH84" i="2"/>
  <c r="AO84" i="2"/>
  <c r="AP84" i="2"/>
  <c r="AI84" i="2"/>
  <c r="B84" i="2"/>
  <c r="AD83" i="2"/>
  <c r="AA83" i="2"/>
  <c r="AB83" i="2"/>
  <c r="AC83" i="2"/>
  <c r="AK83" i="2"/>
  <c r="AE83" i="2"/>
  <c r="AL83" i="2"/>
  <c r="AF83" i="2"/>
  <c r="AM83" i="2"/>
  <c r="AG83" i="2"/>
  <c r="AN83" i="2"/>
  <c r="AH83" i="2"/>
  <c r="AO83" i="2"/>
  <c r="AP83" i="2"/>
  <c r="AI83" i="2"/>
  <c r="B83" i="2"/>
  <c r="AD82" i="2"/>
  <c r="AA82" i="2"/>
  <c r="AB82" i="2"/>
  <c r="AC82" i="2"/>
  <c r="AK82" i="2"/>
  <c r="AE82" i="2"/>
  <c r="AL82" i="2"/>
  <c r="AF82" i="2"/>
  <c r="AM82" i="2"/>
  <c r="AG82" i="2"/>
  <c r="AN82" i="2"/>
  <c r="AH82" i="2"/>
  <c r="AO82" i="2"/>
  <c r="AP82" i="2"/>
  <c r="AI82" i="2"/>
  <c r="H82" i="2"/>
  <c r="B82" i="2"/>
  <c r="AD81" i="2"/>
  <c r="AA81" i="2"/>
  <c r="AB81" i="2"/>
  <c r="AC81" i="2"/>
  <c r="AK81" i="2"/>
  <c r="AE81" i="2"/>
  <c r="AL81" i="2"/>
  <c r="AF81" i="2"/>
  <c r="AM81" i="2"/>
  <c r="AG81" i="2"/>
  <c r="AN81" i="2"/>
  <c r="AH81" i="2"/>
  <c r="AO81" i="2"/>
  <c r="AP81" i="2"/>
  <c r="AI81" i="2"/>
  <c r="B81" i="2"/>
  <c r="AD80" i="2"/>
  <c r="AA80" i="2"/>
  <c r="AB80" i="2"/>
  <c r="AC80" i="2"/>
  <c r="AK80" i="2"/>
  <c r="AE80" i="2"/>
  <c r="AL80" i="2"/>
  <c r="AF80" i="2"/>
  <c r="AM80" i="2"/>
  <c r="AG80" i="2"/>
  <c r="AN80" i="2"/>
  <c r="AH80" i="2"/>
  <c r="AO80" i="2"/>
  <c r="AP80" i="2"/>
  <c r="AI80" i="2"/>
  <c r="B80" i="2"/>
  <c r="AD79" i="2"/>
  <c r="AA79" i="2"/>
  <c r="AB79" i="2"/>
  <c r="AC79" i="2"/>
  <c r="AK79" i="2"/>
  <c r="AE79" i="2"/>
  <c r="AL79" i="2"/>
  <c r="AF79" i="2"/>
  <c r="AM79" i="2"/>
  <c r="AG79" i="2"/>
  <c r="AN79" i="2"/>
  <c r="AH79" i="2"/>
  <c r="AO79" i="2"/>
  <c r="AP79" i="2"/>
  <c r="AI79" i="2"/>
  <c r="B79" i="2"/>
  <c r="AD78" i="2"/>
  <c r="AA78" i="2"/>
  <c r="AB78" i="2"/>
  <c r="AC78" i="2"/>
  <c r="AK78" i="2"/>
  <c r="AE78" i="2"/>
  <c r="AL78" i="2"/>
  <c r="AF78" i="2"/>
  <c r="AM78" i="2"/>
  <c r="AG78" i="2"/>
  <c r="AN78" i="2"/>
  <c r="AH78" i="2"/>
  <c r="AO78" i="2"/>
  <c r="AP78" i="2"/>
  <c r="AI78" i="2"/>
  <c r="B78" i="2"/>
  <c r="AD77" i="2"/>
  <c r="AA77" i="2"/>
  <c r="AB77" i="2"/>
  <c r="AC77" i="2"/>
  <c r="AK77" i="2"/>
  <c r="AE77" i="2"/>
  <c r="AL77" i="2"/>
  <c r="AF77" i="2"/>
  <c r="AM77" i="2"/>
  <c r="AG77" i="2"/>
  <c r="AN77" i="2"/>
  <c r="AH77" i="2"/>
  <c r="AO77" i="2"/>
  <c r="AP77" i="2"/>
  <c r="AI77" i="2"/>
  <c r="H77" i="2"/>
  <c r="B77" i="2"/>
  <c r="AD76" i="2"/>
  <c r="AA76" i="2"/>
  <c r="AB76" i="2"/>
  <c r="AC76" i="2"/>
  <c r="AK76" i="2"/>
  <c r="AE76" i="2"/>
  <c r="AL76" i="2"/>
  <c r="AF76" i="2"/>
  <c r="AM76" i="2"/>
  <c r="AG76" i="2"/>
  <c r="AN76" i="2"/>
  <c r="AH76" i="2"/>
  <c r="AO76" i="2"/>
  <c r="AP76" i="2"/>
  <c r="AI76" i="2"/>
  <c r="B76" i="2"/>
  <c r="AD75" i="2"/>
  <c r="AA75" i="2"/>
  <c r="AB75" i="2"/>
  <c r="AC75" i="2"/>
  <c r="AK75" i="2"/>
  <c r="AE75" i="2"/>
  <c r="AL75" i="2"/>
  <c r="AF75" i="2"/>
  <c r="AM75" i="2"/>
  <c r="AG75" i="2"/>
  <c r="AN75" i="2"/>
  <c r="AH75" i="2"/>
  <c r="AO75" i="2"/>
  <c r="AP75" i="2"/>
  <c r="AI75" i="2"/>
  <c r="B75" i="2"/>
  <c r="AD74" i="2"/>
  <c r="AA74" i="2"/>
  <c r="AB74" i="2"/>
  <c r="AC74" i="2"/>
  <c r="AK74" i="2"/>
  <c r="AE74" i="2"/>
  <c r="AL74" i="2"/>
  <c r="AF74" i="2"/>
  <c r="AM74" i="2"/>
  <c r="AG74" i="2"/>
  <c r="AN74" i="2"/>
  <c r="AH74" i="2"/>
  <c r="AO74" i="2"/>
  <c r="AP74" i="2"/>
  <c r="AI74" i="2"/>
  <c r="B74" i="2"/>
  <c r="AD73" i="2"/>
  <c r="AA73" i="2"/>
  <c r="AB73" i="2"/>
  <c r="AC73" i="2"/>
  <c r="AK73" i="2"/>
  <c r="AE73" i="2"/>
  <c r="AL73" i="2"/>
  <c r="AF73" i="2"/>
  <c r="AM73" i="2"/>
  <c r="AG73" i="2"/>
  <c r="AN73" i="2"/>
  <c r="AH73" i="2"/>
  <c r="AO73" i="2"/>
  <c r="AP73" i="2"/>
  <c r="AI73" i="2"/>
  <c r="H73" i="2"/>
  <c r="B73" i="2"/>
  <c r="AD72" i="2"/>
  <c r="AA72" i="2"/>
  <c r="AB72" i="2"/>
  <c r="AC72" i="2"/>
  <c r="AK72" i="2"/>
  <c r="AE72" i="2"/>
  <c r="AL72" i="2"/>
  <c r="AF72" i="2"/>
  <c r="AM72" i="2"/>
  <c r="AG72" i="2"/>
  <c r="AN72" i="2"/>
  <c r="AH72" i="2"/>
  <c r="AO72" i="2"/>
  <c r="AP72" i="2"/>
  <c r="AI72" i="2"/>
  <c r="B72" i="2"/>
  <c r="AD71" i="2"/>
  <c r="AA71" i="2"/>
  <c r="AB71" i="2"/>
  <c r="AC71" i="2"/>
  <c r="AK71" i="2"/>
  <c r="AE71" i="2"/>
  <c r="AL71" i="2"/>
  <c r="AF71" i="2"/>
  <c r="AM71" i="2"/>
  <c r="AG71" i="2"/>
  <c r="AN71" i="2"/>
  <c r="AH71" i="2"/>
  <c r="AO71" i="2"/>
  <c r="AP71" i="2"/>
  <c r="AI71" i="2"/>
  <c r="B71" i="2"/>
  <c r="AD70" i="2"/>
  <c r="AA70" i="2"/>
  <c r="AB70" i="2"/>
  <c r="AC70" i="2"/>
  <c r="AK70" i="2"/>
  <c r="AE70" i="2"/>
  <c r="AL70" i="2"/>
  <c r="AF70" i="2"/>
  <c r="AM70" i="2"/>
  <c r="AG70" i="2"/>
  <c r="AN70" i="2"/>
  <c r="AH70" i="2"/>
  <c r="AO70" i="2"/>
  <c r="AP70" i="2"/>
  <c r="AI70" i="2"/>
  <c r="B70" i="2"/>
  <c r="AD69" i="2"/>
  <c r="AA69" i="2"/>
  <c r="AB69" i="2"/>
  <c r="AC69" i="2"/>
  <c r="AK69" i="2"/>
  <c r="AE69" i="2"/>
  <c r="AL69" i="2"/>
  <c r="AF69" i="2"/>
  <c r="AM69" i="2"/>
  <c r="AG69" i="2"/>
  <c r="AN69" i="2"/>
  <c r="AH69" i="2"/>
  <c r="AO69" i="2"/>
  <c r="AP69" i="2"/>
  <c r="AI69" i="2"/>
  <c r="H69" i="2"/>
  <c r="B69" i="2"/>
  <c r="AD68" i="2"/>
  <c r="AA68" i="2"/>
  <c r="AB68" i="2"/>
  <c r="AC68" i="2"/>
  <c r="AK68" i="2"/>
  <c r="AE68" i="2"/>
  <c r="AL68" i="2"/>
  <c r="AF68" i="2"/>
  <c r="AM68" i="2"/>
  <c r="AG68" i="2"/>
  <c r="AN68" i="2"/>
  <c r="AH68" i="2"/>
  <c r="AO68" i="2"/>
  <c r="AP68" i="2"/>
  <c r="AI68" i="2"/>
  <c r="B68" i="2"/>
  <c r="AD67" i="2"/>
  <c r="AA67" i="2"/>
  <c r="AB67" i="2"/>
  <c r="AC67" i="2"/>
  <c r="AK67" i="2"/>
  <c r="AE67" i="2"/>
  <c r="AL67" i="2"/>
  <c r="AF67" i="2"/>
  <c r="AM67" i="2"/>
  <c r="AG67" i="2"/>
  <c r="AN67" i="2"/>
  <c r="AH67" i="2"/>
  <c r="AO67" i="2"/>
  <c r="AP67" i="2"/>
  <c r="AI67" i="2"/>
  <c r="B67" i="2"/>
  <c r="AD66" i="2"/>
  <c r="AA66" i="2"/>
  <c r="AB66" i="2"/>
  <c r="AC66" i="2"/>
  <c r="AK66" i="2"/>
  <c r="AE66" i="2"/>
  <c r="AL66" i="2"/>
  <c r="AF66" i="2"/>
  <c r="AM66" i="2"/>
  <c r="AG66" i="2"/>
  <c r="AN66" i="2"/>
  <c r="AH66" i="2"/>
  <c r="AO66" i="2"/>
  <c r="AP66" i="2"/>
  <c r="AI66" i="2"/>
  <c r="B66" i="2"/>
  <c r="AD65" i="2"/>
  <c r="AA65" i="2"/>
  <c r="AB65" i="2"/>
  <c r="AC65" i="2"/>
  <c r="AK65" i="2"/>
  <c r="AE65" i="2"/>
  <c r="AL65" i="2"/>
  <c r="AF65" i="2"/>
  <c r="AM65" i="2"/>
  <c r="AG65" i="2"/>
  <c r="AN65" i="2"/>
  <c r="AH65" i="2"/>
  <c r="AO65" i="2"/>
  <c r="AP65" i="2"/>
  <c r="AI65" i="2"/>
  <c r="B65" i="2"/>
  <c r="AD64" i="2"/>
  <c r="AA64" i="2"/>
  <c r="AB64" i="2"/>
  <c r="AC64" i="2"/>
  <c r="AK64" i="2"/>
  <c r="AE64" i="2"/>
  <c r="AL64" i="2"/>
  <c r="AF64" i="2"/>
  <c r="AM64" i="2"/>
  <c r="AG64" i="2"/>
  <c r="AN64" i="2"/>
  <c r="AH64" i="2"/>
  <c r="AO64" i="2"/>
  <c r="AP64" i="2"/>
  <c r="AI64" i="2"/>
  <c r="B64" i="2"/>
  <c r="AD63" i="2"/>
  <c r="AA63" i="2"/>
  <c r="AB63" i="2"/>
  <c r="AC63" i="2"/>
  <c r="AK63" i="2"/>
  <c r="AE63" i="2"/>
  <c r="AL63" i="2"/>
  <c r="AF63" i="2"/>
  <c r="AM63" i="2"/>
  <c r="AG63" i="2"/>
  <c r="AN63" i="2"/>
  <c r="AH63" i="2"/>
  <c r="AO63" i="2"/>
  <c r="AP63" i="2"/>
  <c r="AI63" i="2"/>
  <c r="B63" i="2"/>
  <c r="AD62" i="2"/>
  <c r="AA62" i="2"/>
  <c r="AB62" i="2"/>
  <c r="AC62" i="2"/>
  <c r="AK62" i="2"/>
  <c r="AE62" i="2"/>
  <c r="AL62" i="2"/>
  <c r="AF62" i="2"/>
  <c r="AM62" i="2"/>
  <c r="AG62" i="2"/>
  <c r="AN62" i="2"/>
  <c r="AH62" i="2"/>
  <c r="AO62" i="2"/>
  <c r="AP62" i="2"/>
  <c r="AI62" i="2"/>
  <c r="B62" i="2"/>
  <c r="AD61" i="2"/>
  <c r="AA61" i="2"/>
  <c r="AB61" i="2"/>
  <c r="AC61" i="2"/>
  <c r="AK61" i="2"/>
  <c r="AE61" i="2"/>
  <c r="AL61" i="2"/>
  <c r="AF61" i="2"/>
  <c r="AM61" i="2"/>
  <c r="AG61" i="2"/>
  <c r="AN61" i="2"/>
  <c r="AH61" i="2"/>
  <c r="AO61" i="2"/>
  <c r="AP61" i="2"/>
  <c r="AI61" i="2"/>
  <c r="H61" i="2"/>
  <c r="B61" i="2"/>
  <c r="AD60" i="2"/>
  <c r="AA60" i="2"/>
  <c r="AB60" i="2"/>
  <c r="AC60" i="2"/>
  <c r="AK60" i="2"/>
  <c r="AE60" i="2"/>
  <c r="AL60" i="2"/>
  <c r="AF60" i="2"/>
  <c r="AM60" i="2"/>
  <c r="AG60" i="2"/>
  <c r="AN60" i="2"/>
  <c r="AH60" i="2"/>
  <c r="AO60" i="2"/>
  <c r="AP60" i="2"/>
  <c r="AI60" i="2"/>
  <c r="B60" i="2"/>
  <c r="AD59" i="2"/>
  <c r="AA59" i="2"/>
  <c r="AB59" i="2"/>
  <c r="AC59" i="2"/>
  <c r="AK59" i="2"/>
  <c r="AE59" i="2"/>
  <c r="AL59" i="2"/>
  <c r="AF59" i="2"/>
  <c r="AM59" i="2"/>
  <c r="AG59" i="2"/>
  <c r="AN59" i="2"/>
  <c r="AH59" i="2"/>
  <c r="AO59" i="2"/>
  <c r="AP59" i="2"/>
  <c r="AI59" i="2"/>
  <c r="B59" i="2"/>
  <c r="AD58" i="2"/>
  <c r="AA58" i="2"/>
  <c r="AB58" i="2"/>
  <c r="AC58" i="2"/>
  <c r="AK58" i="2"/>
  <c r="AE58" i="2"/>
  <c r="AL58" i="2"/>
  <c r="AF58" i="2"/>
  <c r="AM58" i="2"/>
  <c r="AG58" i="2"/>
  <c r="AN58" i="2"/>
  <c r="AH58" i="2"/>
  <c r="AO58" i="2"/>
  <c r="AP58" i="2"/>
  <c r="AI58" i="2"/>
  <c r="B58" i="2"/>
  <c r="AD57" i="2"/>
  <c r="AA57" i="2"/>
  <c r="AB57" i="2"/>
  <c r="AC57" i="2"/>
  <c r="AK57" i="2"/>
  <c r="AE57" i="2"/>
  <c r="AL57" i="2"/>
  <c r="AF57" i="2"/>
  <c r="AM57" i="2"/>
  <c r="AG57" i="2"/>
  <c r="AN57" i="2"/>
  <c r="AH57" i="2"/>
  <c r="AO57" i="2"/>
  <c r="AP57" i="2"/>
  <c r="AI57" i="2"/>
  <c r="B57" i="2"/>
  <c r="AD56" i="2"/>
  <c r="AA56" i="2"/>
  <c r="AB56" i="2"/>
  <c r="AC56" i="2"/>
  <c r="AK56" i="2"/>
  <c r="AE56" i="2"/>
  <c r="AL56" i="2"/>
  <c r="AF56" i="2"/>
  <c r="AM56" i="2"/>
  <c r="AG56" i="2"/>
  <c r="AN56" i="2"/>
  <c r="AH56" i="2"/>
  <c r="AO56" i="2"/>
  <c r="AP56" i="2"/>
  <c r="AI56" i="2"/>
  <c r="B56" i="2"/>
  <c r="AD55" i="2"/>
  <c r="AA55" i="2"/>
  <c r="AB55" i="2"/>
  <c r="AC55" i="2"/>
  <c r="AK55" i="2"/>
  <c r="AE55" i="2"/>
  <c r="AL55" i="2"/>
  <c r="AF55" i="2"/>
  <c r="AM55" i="2"/>
  <c r="AG55" i="2"/>
  <c r="AN55" i="2"/>
  <c r="AH55" i="2"/>
  <c r="AO55" i="2"/>
  <c r="AP55" i="2"/>
  <c r="AI55" i="2"/>
  <c r="B55" i="2"/>
  <c r="AD54" i="2"/>
  <c r="AA54" i="2"/>
  <c r="AB54" i="2"/>
  <c r="AC54" i="2"/>
  <c r="AK54" i="2"/>
  <c r="AE54" i="2"/>
  <c r="AL54" i="2"/>
  <c r="AF54" i="2"/>
  <c r="AM54" i="2"/>
  <c r="AG54" i="2"/>
  <c r="AN54" i="2"/>
  <c r="AH54" i="2"/>
  <c r="AO54" i="2"/>
  <c r="AP54" i="2"/>
  <c r="AI54" i="2"/>
  <c r="H54" i="2"/>
  <c r="B54" i="2"/>
  <c r="AD53" i="2"/>
  <c r="AA53" i="2"/>
  <c r="AB53" i="2"/>
  <c r="AC53" i="2"/>
  <c r="AK53" i="2"/>
  <c r="AE53" i="2"/>
  <c r="AL53" i="2"/>
  <c r="AF53" i="2"/>
  <c r="AM53" i="2"/>
  <c r="AG53" i="2"/>
  <c r="AN53" i="2"/>
  <c r="AH53" i="2"/>
  <c r="AO53" i="2"/>
  <c r="AP53" i="2"/>
  <c r="AI53" i="2"/>
  <c r="B53" i="2"/>
  <c r="AD52" i="2"/>
  <c r="AA52" i="2"/>
  <c r="AB52" i="2"/>
  <c r="AC52" i="2"/>
  <c r="AK52" i="2"/>
  <c r="AE52" i="2"/>
  <c r="AL52" i="2"/>
  <c r="AF52" i="2"/>
  <c r="AM52" i="2"/>
  <c r="AG52" i="2"/>
  <c r="AN52" i="2"/>
  <c r="AH52" i="2"/>
  <c r="AO52" i="2"/>
  <c r="AP52" i="2"/>
  <c r="AI52" i="2"/>
  <c r="B52" i="2"/>
  <c r="AD51" i="2"/>
  <c r="AA51" i="2"/>
  <c r="AB51" i="2"/>
  <c r="AC51" i="2"/>
  <c r="AK51" i="2"/>
  <c r="AE51" i="2"/>
  <c r="AL51" i="2"/>
  <c r="AF51" i="2"/>
  <c r="AM51" i="2"/>
  <c r="AG51" i="2"/>
  <c r="AN51" i="2"/>
  <c r="AH51" i="2"/>
  <c r="AO51" i="2"/>
  <c r="AP51" i="2"/>
  <c r="AI51" i="2"/>
  <c r="B51" i="2"/>
  <c r="AD50" i="2"/>
  <c r="AA50" i="2"/>
  <c r="AB50" i="2"/>
  <c r="AC50" i="2"/>
  <c r="AK50" i="2"/>
  <c r="AE50" i="2"/>
  <c r="AL50" i="2"/>
  <c r="AF50" i="2"/>
  <c r="AM50" i="2"/>
  <c r="AG50" i="2"/>
  <c r="AN50" i="2"/>
  <c r="AH50" i="2"/>
  <c r="AO50" i="2"/>
  <c r="AP50" i="2"/>
  <c r="AI50" i="2"/>
  <c r="B50" i="2"/>
  <c r="AD49" i="2"/>
  <c r="AA49" i="2"/>
  <c r="AB49" i="2"/>
  <c r="AC49" i="2"/>
  <c r="AK49" i="2"/>
  <c r="AE49" i="2"/>
  <c r="AL49" i="2"/>
  <c r="AF49" i="2"/>
  <c r="AM49" i="2"/>
  <c r="AG49" i="2"/>
  <c r="AN49" i="2"/>
  <c r="AH49" i="2"/>
  <c r="AO49" i="2"/>
  <c r="AP49" i="2"/>
  <c r="AI49" i="2"/>
  <c r="B49" i="2"/>
  <c r="AD48" i="2"/>
  <c r="AA48" i="2"/>
  <c r="AB48" i="2"/>
  <c r="AC48" i="2"/>
  <c r="AK48" i="2"/>
  <c r="AE48" i="2"/>
  <c r="AL48" i="2"/>
  <c r="AF48" i="2"/>
  <c r="AM48" i="2"/>
  <c r="AG48" i="2"/>
  <c r="AN48" i="2"/>
  <c r="AH48" i="2"/>
  <c r="AO48" i="2"/>
  <c r="AP48" i="2"/>
  <c r="AI48" i="2"/>
  <c r="B48" i="2"/>
  <c r="AD47" i="2"/>
  <c r="AA47" i="2"/>
  <c r="AB47" i="2"/>
  <c r="AC47" i="2"/>
  <c r="AK47" i="2"/>
  <c r="AE47" i="2"/>
  <c r="AL47" i="2"/>
  <c r="AF47" i="2"/>
  <c r="AM47" i="2"/>
  <c r="AG47" i="2"/>
  <c r="AN47" i="2"/>
  <c r="AH47" i="2"/>
  <c r="AO47" i="2"/>
  <c r="AP47" i="2"/>
  <c r="AI47" i="2"/>
  <c r="B47" i="2"/>
  <c r="AD46" i="2"/>
  <c r="AA46" i="2"/>
  <c r="AB46" i="2"/>
  <c r="AC46" i="2"/>
  <c r="AK46" i="2"/>
  <c r="AE46" i="2"/>
  <c r="AL46" i="2"/>
  <c r="AF46" i="2"/>
  <c r="AM46" i="2"/>
  <c r="AG46" i="2"/>
  <c r="AN46" i="2"/>
  <c r="AH46" i="2"/>
  <c r="AO46" i="2"/>
  <c r="AP46" i="2"/>
  <c r="AI46" i="2"/>
  <c r="B46" i="2"/>
  <c r="AD45" i="2"/>
  <c r="AA45" i="2"/>
  <c r="AB45" i="2"/>
  <c r="AC45" i="2"/>
  <c r="AK45" i="2"/>
  <c r="AE45" i="2"/>
  <c r="AL45" i="2"/>
  <c r="AF45" i="2"/>
  <c r="AM45" i="2"/>
  <c r="AG45" i="2"/>
  <c r="AN45" i="2"/>
  <c r="AH45" i="2"/>
  <c r="AO45" i="2"/>
  <c r="AP45" i="2"/>
  <c r="AI45" i="2"/>
  <c r="B45" i="2"/>
  <c r="AD44" i="2"/>
  <c r="AA44" i="2"/>
  <c r="AB44" i="2"/>
  <c r="AC44" i="2"/>
  <c r="AK44" i="2"/>
  <c r="AE44" i="2"/>
  <c r="AL44" i="2"/>
  <c r="AF44" i="2"/>
  <c r="AM44" i="2"/>
  <c r="AG44" i="2"/>
  <c r="AN44" i="2"/>
  <c r="AH44" i="2"/>
  <c r="AO44" i="2"/>
  <c r="AP44" i="2"/>
  <c r="AI44" i="2"/>
  <c r="B44" i="2"/>
  <c r="AD43" i="2"/>
  <c r="AA43" i="2"/>
  <c r="AB43" i="2"/>
  <c r="AC43" i="2"/>
  <c r="AK43" i="2"/>
  <c r="AE43" i="2"/>
  <c r="AL43" i="2"/>
  <c r="AF43" i="2"/>
  <c r="AM43" i="2"/>
  <c r="AG43" i="2"/>
  <c r="AN43" i="2"/>
  <c r="AH43" i="2"/>
  <c r="AO43" i="2"/>
  <c r="AP43" i="2"/>
  <c r="AI43" i="2"/>
  <c r="B43" i="2"/>
  <c r="AD42" i="2"/>
  <c r="AA42" i="2"/>
  <c r="AB42" i="2"/>
  <c r="AC42" i="2"/>
  <c r="AK42" i="2"/>
  <c r="AE42" i="2"/>
  <c r="AL42" i="2"/>
  <c r="AF42" i="2"/>
  <c r="AM42" i="2"/>
  <c r="AG42" i="2"/>
  <c r="AN42" i="2"/>
  <c r="AH42" i="2"/>
  <c r="AO42" i="2"/>
  <c r="AP42" i="2"/>
  <c r="AI42" i="2"/>
  <c r="B42" i="2"/>
  <c r="AD41" i="2"/>
  <c r="AA41" i="2"/>
  <c r="AB41" i="2"/>
  <c r="AC41" i="2"/>
  <c r="AK41" i="2"/>
  <c r="AE41" i="2"/>
  <c r="AL41" i="2"/>
  <c r="AF41" i="2"/>
  <c r="AM41" i="2"/>
  <c r="AG41" i="2"/>
  <c r="AN41" i="2"/>
  <c r="AH41" i="2"/>
  <c r="AO41" i="2"/>
  <c r="AP41" i="2"/>
  <c r="AI41" i="2"/>
  <c r="B41" i="2"/>
  <c r="AD40" i="2"/>
  <c r="AA40" i="2"/>
  <c r="AB40" i="2"/>
  <c r="AC40" i="2"/>
  <c r="AK40" i="2"/>
  <c r="AE40" i="2"/>
  <c r="AL40" i="2"/>
  <c r="AF40" i="2"/>
  <c r="AM40" i="2"/>
  <c r="AG40" i="2"/>
  <c r="AN40" i="2"/>
  <c r="AH40" i="2"/>
  <c r="AO40" i="2"/>
  <c r="AP40" i="2"/>
  <c r="AI40" i="2"/>
  <c r="B40" i="2"/>
  <c r="AD39" i="2"/>
  <c r="AA39" i="2"/>
  <c r="AB39" i="2"/>
  <c r="AC39" i="2"/>
  <c r="AK39" i="2"/>
  <c r="AE39" i="2"/>
  <c r="AL39" i="2"/>
  <c r="AF39" i="2"/>
  <c r="AM39" i="2"/>
  <c r="AG39" i="2"/>
  <c r="AN39" i="2"/>
  <c r="AH39" i="2"/>
  <c r="AO39" i="2"/>
  <c r="AP39" i="2"/>
  <c r="AI39" i="2"/>
  <c r="B39" i="2"/>
  <c r="AD38" i="2"/>
  <c r="AA38" i="2"/>
  <c r="AB38" i="2"/>
  <c r="AC38" i="2"/>
  <c r="AK38" i="2"/>
  <c r="AE38" i="2"/>
  <c r="AL38" i="2"/>
  <c r="AF38" i="2"/>
  <c r="AM38" i="2"/>
  <c r="AG38" i="2"/>
  <c r="AN38" i="2"/>
  <c r="AH38" i="2"/>
  <c r="AO38" i="2"/>
  <c r="AP38" i="2"/>
  <c r="AI38" i="2"/>
  <c r="B38" i="2"/>
  <c r="AD37" i="2"/>
  <c r="AA37" i="2"/>
  <c r="AB37" i="2"/>
  <c r="AC37" i="2"/>
  <c r="AK37" i="2"/>
  <c r="AE37" i="2"/>
  <c r="AL37" i="2"/>
  <c r="AF37" i="2"/>
  <c r="AM37" i="2"/>
  <c r="AG37" i="2"/>
  <c r="AN37" i="2"/>
  <c r="AH37" i="2"/>
  <c r="AO37" i="2"/>
  <c r="AP37" i="2"/>
  <c r="AI37" i="2"/>
  <c r="B37" i="2"/>
  <c r="AD36" i="2"/>
  <c r="AA36" i="2"/>
  <c r="AB36" i="2"/>
  <c r="AC36" i="2"/>
  <c r="AK36" i="2"/>
  <c r="AE36" i="2"/>
  <c r="AL36" i="2"/>
  <c r="AF36" i="2"/>
  <c r="AM36" i="2"/>
  <c r="AG36" i="2"/>
  <c r="AN36" i="2"/>
  <c r="AH36" i="2"/>
  <c r="AO36" i="2"/>
  <c r="AP36" i="2"/>
  <c r="AI36" i="2"/>
  <c r="H36" i="2"/>
  <c r="B36" i="2"/>
  <c r="AD35" i="2"/>
  <c r="AA35" i="2"/>
  <c r="AB35" i="2"/>
  <c r="AC35" i="2"/>
  <c r="AK35" i="2"/>
  <c r="AE35" i="2"/>
  <c r="AL35" i="2"/>
  <c r="AF35" i="2"/>
  <c r="AM35" i="2"/>
  <c r="AG35" i="2"/>
  <c r="AN35" i="2"/>
  <c r="AH35" i="2"/>
  <c r="AO35" i="2"/>
  <c r="AP35" i="2"/>
  <c r="AI35" i="2"/>
  <c r="B35" i="2"/>
  <c r="AD34" i="2"/>
  <c r="AA34" i="2"/>
  <c r="AB34" i="2"/>
  <c r="AC34" i="2"/>
  <c r="AK34" i="2"/>
  <c r="AE34" i="2"/>
  <c r="AL34" i="2"/>
  <c r="AF34" i="2"/>
  <c r="AM34" i="2"/>
  <c r="AG34" i="2"/>
  <c r="AN34" i="2"/>
  <c r="AH34" i="2"/>
  <c r="AO34" i="2"/>
  <c r="AP34" i="2"/>
  <c r="AI34" i="2"/>
  <c r="B34" i="2"/>
  <c r="AD33" i="2"/>
  <c r="AA33" i="2"/>
  <c r="AB33" i="2"/>
  <c r="AC33" i="2"/>
  <c r="AK33" i="2"/>
  <c r="AE33" i="2"/>
  <c r="AL33" i="2"/>
  <c r="AF33" i="2"/>
  <c r="AM33" i="2"/>
  <c r="AG33" i="2"/>
  <c r="AN33" i="2"/>
  <c r="AH33" i="2"/>
  <c r="AO33" i="2"/>
  <c r="AP33" i="2"/>
  <c r="AI33" i="2"/>
  <c r="B33" i="2"/>
  <c r="AD32" i="2"/>
  <c r="AA32" i="2"/>
  <c r="AB32" i="2"/>
  <c r="AC32" i="2"/>
  <c r="AK32" i="2"/>
  <c r="AE32" i="2"/>
  <c r="AL32" i="2"/>
  <c r="AF32" i="2"/>
  <c r="AM32" i="2"/>
  <c r="AG32" i="2"/>
  <c r="AN32" i="2"/>
  <c r="AH32" i="2"/>
  <c r="AO32" i="2"/>
  <c r="AP32" i="2"/>
  <c r="AI32" i="2"/>
  <c r="B32" i="2"/>
  <c r="AD31" i="2"/>
  <c r="AA31" i="2"/>
  <c r="AB31" i="2"/>
  <c r="AC31" i="2"/>
  <c r="AK31" i="2"/>
  <c r="AE31" i="2"/>
  <c r="AL31" i="2"/>
  <c r="AF31" i="2"/>
  <c r="AM31" i="2"/>
  <c r="AG31" i="2"/>
  <c r="AN31" i="2"/>
  <c r="AH31" i="2"/>
  <c r="AO31" i="2"/>
  <c r="AP31" i="2"/>
  <c r="AI31" i="2"/>
  <c r="H31" i="2"/>
  <c r="B31" i="2"/>
  <c r="AD30" i="2"/>
  <c r="AA30" i="2"/>
  <c r="AB30" i="2"/>
  <c r="AC30" i="2"/>
  <c r="AK30" i="2"/>
  <c r="AE30" i="2"/>
  <c r="AL30" i="2"/>
  <c r="AF30" i="2"/>
  <c r="AM30" i="2"/>
  <c r="AG30" i="2"/>
  <c r="AN30" i="2"/>
  <c r="AH30" i="2"/>
  <c r="AO30" i="2"/>
  <c r="AP30" i="2"/>
  <c r="AI30" i="2"/>
  <c r="B30" i="2"/>
  <c r="AD29" i="2"/>
  <c r="AA29" i="2"/>
  <c r="AB29" i="2"/>
  <c r="AC29" i="2"/>
  <c r="AK29" i="2"/>
  <c r="AE29" i="2"/>
  <c r="AL29" i="2"/>
  <c r="AF29" i="2"/>
  <c r="AM29" i="2"/>
  <c r="AG29" i="2"/>
  <c r="AN29" i="2"/>
  <c r="AH29" i="2"/>
  <c r="AO29" i="2"/>
  <c r="AP29" i="2"/>
  <c r="AI29" i="2"/>
  <c r="B29" i="2"/>
  <c r="AD28" i="2"/>
  <c r="AA28" i="2"/>
  <c r="AB28" i="2"/>
  <c r="AC28" i="2"/>
  <c r="AK28" i="2"/>
  <c r="AE28" i="2"/>
  <c r="AL28" i="2"/>
  <c r="AF28" i="2"/>
  <c r="AM28" i="2"/>
  <c r="AG28" i="2"/>
  <c r="AN28" i="2"/>
  <c r="AH28" i="2"/>
  <c r="AO28" i="2"/>
  <c r="AP28" i="2"/>
  <c r="AI28" i="2"/>
  <c r="B28" i="2"/>
  <c r="AD27" i="2"/>
  <c r="AA27" i="2"/>
  <c r="AB27" i="2"/>
  <c r="AC27" i="2"/>
  <c r="AK27" i="2"/>
  <c r="AE27" i="2"/>
  <c r="AL27" i="2"/>
  <c r="AF27" i="2"/>
  <c r="AM27" i="2"/>
  <c r="AG27" i="2"/>
  <c r="AN27" i="2"/>
  <c r="AH27" i="2"/>
  <c r="AO27" i="2"/>
  <c r="AP27" i="2"/>
  <c r="AI27" i="2"/>
  <c r="B27" i="2"/>
  <c r="AD26" i="2"/>
  <c r="AA26" i="2"/>
  <c r="AB26" i="2"/>
  <c r="AC26" i="2"/>
  <c r="AK26" i="2"/>
  <c r="AE26" i="2"/>
  <c r="AL26" i="2"/>
  <c r="AF26" i="2"/>
  <c r="AM26" i="2"/>
  <c r="AG26" i="2"/>
  <c r="AN26" i="2"/>
  <c r="AH26" i="2"/>
  <c r="AO26" i="2"/>
  <c r="AP26" i="2"/>
  <c r="AI26" i="2"/>
  <c r="B26" i="2"/>
  <c r="AD25" i="2"/>
  <c r="AA25" i="2"/>
  <c r="AB25" i="2"/>
  <c r="AC25" i="2"/>
  <c r="AK25" i="2"/>
  <c r="AE25" i="2"/>
  <c r="AL25" i="2"/>
  <c r="AF25" i="2"/>
  <c r="AM25" i="2"/>
  <c r="AG25" i="2"/>
  <c r="AN25" i="2"/>
  <c r="AH25" i="2"/>
  <c r="AO25" i="2"/>
  <c r="AP25" i="2"/>
  <c r="AI25" i="2"/>
  <c r="B25" i="2"/>
  <c r="AD24" i="2"/>
  <c r="AA24" i="2"/>
  <c r="AB24" i="2"/>
  <c r="AC24" i="2"/>
  <c r="AK24" i="2"/>
  <c r="AE24" i="2"/>
  <c r="AL24" i="2"/>
  <c r="AF24" i="2"/>
  <c r="AM24" i="2"/>
  <c r="AG24" i="2"/>
  <c r="AN24" i="2"/>
  <c r="AH24" i="2"/>
  <c r="AO24" i="2"/>
  <c r="AP24" i="2"/>
  <c r="AI24" i="2"/>
  <c r="B24" i="2"/>
  <c r="AD23" i="2"/>
  <c r="AA23" i="2"/>
  <c r="AB23" i="2"/>
  <c r="AC23" i="2"/>
  <c r="AK23" i="2"/>
  <c r="AE23" i="2"/>
  <c r="AL23" i="2"/>
  <c r="AF23" i="2"/>
  <c r="AM23" i="2"/>
  <c r="AG23" i="2"/>
  <c r="AN23" i="2"/>
  <c r="AH23" i="2"/>
  <c r="AO23" i="2"/>
  <c r="AP23" i="2"/>
  <c r="AI23" i="2"/>
  <c r="B23" i="2"/>
  <c r="AD22" i="2"/>
  <c r="AA22" i="2"/>
  <c r="AB22" i="2"/>
  <c r="AC22" i="2"/>
  <c r="AK22" i="2"/>
  <c r="AE22" i="2"/>
  <c r="AL22" i="2"/>
  <c r="AF22" i="2"/>
  <c r="AM22" i="2"/>
  <c r="AG22" i="2"/>
  <c r="AN22" i="2"/>
  <c r="AH22" i="2"/>
  <c r="AO22" i="2"/>
  <c r="AP22" i="2"/>
  <c r="AI22" i="2"/>
  <c r="B22" i="2"/>
  <c r="AD21" i="2"/>
  <c r="AA21" i="2"/>
  <c r="AB21" i="2"/>
  <c r="AC21" i="2"/>
  <c r="AK21" i="2"/>
  <c r="AE21" i="2"/>
  <c r="AL21" i="2"/>
  <c r="AF21" i="2"/>
  <c r="AM21" i="2"/>
  <c r="AG21" i="2"/>
  <c r="AN21" i="2"/>
  <c r="AH21" i="2"/>
  <c r="AO21" i="2"/>
  <c r="AP21" i="2"/>
  <c r="AI21" i="2"/>
  <c r="B21" i="2"/>
  <c r="AD20" i="2"/>
  <c r="AA20" i="2"/>
  <c r="AB20" i="2"/>
  <c r="AC20" i="2"/>
  <c r="AK20" i="2"/>
  <c r="AE20" i="2"/>
  <c r="AL20" i="2"/>
  <c r="AF20" i="2"/>
  <c r="AM20" i="2"/>
  <c r="AG20" i="2"/>
  <c r="AN20" i="2"/>
  <c r="AH20" i="2"/>
  <c r="AO20" i="2"/>
  <c r="AP20" i="2"/>
  <c r="AI20" i="2"/>
  <c r="B20" i="2"/>
  <c r="AD19" i="2"/>
  <c r="AA19" i="2"/>
  <c r="AB19" i="2"/>
  <c r="AC19" i="2"/>
  <c r="AK19" i="2"/>
  <c r="AE19" i="2"/>
  <c r="AL19" i="2"/>
  <c r="AF19" i="2"/>
  <c r="AM19" i="2"/>
  <c r="AG19" i="2"/>
  <c r="AN19" i="2"/>
  <c r="AH19" i="2"/>
  <c r="AO19" i="2"/>
  <c r="AP19" i="2"/>
  <c r="AI19" i="2"/>
  <c r="B19" i="2"/>
  <c r="AD18" i="2"/>
  <c r="AA18" i="2"/>
  <c r="AB18" i="2"/>
  <c r="AC18" i="2"/>
  <c r="AK18" i="2"/>
  <c r="AE18" i="2"/>
  <c r="AL18" i="2"/>
  <c r="AF18" i="2"/>
  <c r="AM18" i="2"/>
  <c r="AG18" i="2"/>
  <c r="AN18" i="2"/>
  <c r="AH18" i="2"/>
  <c r="AO18" i="2"/>
  <c r="AP18" i="2"/>
  <c r="AI18" i="2"/>
  <c r="H18" i="2"/>
  <c r="B18" i="2"/>
  <c r="AD17" i="2"/>
  <c r="AA17" i="2"/>
  <c r="AB17" i="2"/>
  <c r="AC17" i="2"/>
  <c r="AK17" i="2"/>
  <c r="AE17" i="2"/>
  <c r="AL17" i="2"/>
  <c r="AF17" i="2"/>
  <c r="AM17" i="2"/>
  <c r="AG17" i="2"/>
  <c r="AN17" i="2"/>
  <c r="AH17" i="2"/>
  <c r="AO17" i="2"/>
  <c r="AP17" i="2"/>
  <c r="AI17" i="2"/>
  <c r="H17" i="2"/>
  <c r="B17" i="2"/>
  <c r="AD16" i="2"/>
  <c r="AA16" i="2"/>
  <c r="AB16" i="2"/>
  <c r="AC16" i="2"/>
  <c r="AK16" i="2"/>
  <c r="AE16" i="2"/>
  <c r="AL16" i="2"/>
  <c r="AF16" i="2"/>
  <c r="AM16" i="2"/>
  <c r="AG16" i="2"/>
  <c r="AN16" i="2"/>
  <c r="AH16" i="2"/>
  <c r="AO16" i="2"/>
  <c r="AP16" i="2"/>
  <c r="AI16" i="2"/>
  <c r="B16" i="2"/>
  <c r="AD15" i="2"/>
  <c r="AA15" i="2"/>
  <c r="AB15" i="2"/>
  <c r="AC15" i="2"/>
  <c r="AK15" i="2"/>
  <c r="AE15" i="2"/>
  <c r="AL15" i="2"/>
  <c r="AF15" i="2"/>
  <c r="AM15" i="2"/>
  <c r="AG15" i="2"/>
  <c r="AN15" i="2"/>
  <c r="AH15" i="2"/>
  <c r="AO15" i="2"/>
  <c r="AP15" i="2"/>
  <c r="AI15" i="2"/>
  <c r="B15" i="2"/>
  <c r="AD14" i="2"/>
  <c r="AA14" i="2"/>
  <c r="AB14" i="2"/>
  <c r="AC14" i="2"/>
  <c r="AK14" i="2"/>
  <c r="AE14" i="2"/>
  <c r="AL14" i="2"/>
  <c r="AF14" i="2"/>
  <c r="AM14" i="2"/>
  <c r="AG14" i="2"/>
  <c r="AN14" i="2"/>
  <c r="AH14" i="2"/>
  <c r="AO14" i="2"/>
  <c r="AP14" i="2"/>
  <c r="AI14" i="2"/>
  <c r="B14" i="2"/>
  <c r="AD13" i="2"/>
  <c r="AA13" i="2"/>
  <c r="AB13" i="2"/>
  <c r="AC13" i="2"/>
  <c r="AK13" i="2"/>
  <c r="AE13" i="2"/>
  <c r="AL13" i="2"/>
  <c r="AF13" i="2"/>
  <c r="AM13" i="2"/>
  <c r="AG13" i="2"/>
  <c r="AN13" i="2"/>
  <c r="AH13" i="2"/>
  <c r="AO13" i="2"/>
  <c r="AP13" i="2"/>
  <c r="AI13" i="2"/>
  <c r="B13" i="2"/>
  <c r="AD12" i="2"/>
  <c r="AA12" i="2"/>
  <c r="AB12" i="2"/>
  <c r="AC12" i="2"/>
  <c r="AK12" i="2"/>
  <c r="AE12" i="2"/>
  <c r="AL12" i="2"/>
  <c r="AF12" i="2"/>
  <c r="AM12" i="2"/>
  <c r="AG12" i="2"/>
  <c r="AN12" i="2"/>
  <c r="AH12" i="2"/>
  <c r="AO12" i="2"/>
  <c r="AP12" i="2"/>
  <c r="AI12" i="2"/>
  <c r="B12" i="2"/>
  <c r="AD11" i="2"/>
  <c r="AA11" i="2"/>
  <c r="AB11" i="2"/>
  <c r="AC11" i="2"/>
  <c r="AK11" i="2"/>
  <c r="AE11" i="2"/>
  <c r="AL11" i="2"/>
  <c r="AF11" i="2"/>
  <c r="AM11" i="2"/>
  <c r="AG11" i="2"/>
  <c r="AN11" i="2"/>
  <c r="AH11" i="2"/>
  <c r="AO11" i="2"/>
  <c r="AP11" i="2"/>
  <c r="AI11" i="2"/>
  <c r="B11" i="2"/>
  <c r="AD10" i="2"/>
  <c r="AA10" i="2"/>
  <c r="AB10" i="2"/>
  <c r="AC10" i="2"/>
  <c r="AK10" i="2"/>
  <c r="AE10" i="2"/>
  <c r="AL10" i="2"/>
  <c r="AF10" i="2"/>
  <c r="AM10" i="2"/>
  <c r="AG10" i="2"/>
  <c r="AN10" i="2"/>
  <c r="AH10" i="2"/>
  <c r="AO10" i="2"/>
  <c r="AP10" i="2"/>
  <c r="AI10" i="2"/>
  <c r="H10" i="2"/>
  <c r="B10" i="2"/>
  <c r="AD9" i="2"/>
  <c r="AA9" i="2"/>
  <c r="AB9" i="2"/>
  <c r="AC9" i="2"/>
  <c r="AK9" i="2"/>
  <c r="AE9" i="2"/>
  <c r="AL9" i="2"/>
  <c r="AF9" i="2"/>
  <c r="AM9" i="2"/>
  <c r="AG9" i="2"/>
  <c r="AN9" i="2"/>
  <c r="AH9" i="2"/>
  <c r="AO9" i="2"/>
  <c r="AP9" i="2"/>
  <c r="AI9" i="2"/>
  <c r="H9" i="2"/>
  <c r="B9" i="2"/>
  <c r="AD8" i="2"/>
  <c r="AA8" i="2"/>
  <c r="AB8" i="2"/>
  <c r="AC8" i="2"/>
  <c r="AK8" i="2"/>
  <c r="AE8" i="2"/>
  <c r="AL8" i="2"/>
  <c r="AF8" i="2"/>
  <c r="AM8" i="2"/>
  <c r="AG8" i="2"/>
  <c r="AN8" i="2"/>
  <c r="AH8" i="2"/>
  <c r="AO8" i="2"/>
  <c r="AP8" i="2"/>
  <c r="AI8" i="2"/>
  <c r="B8" i="2"/>
  <c r="AD7" i="2"/>
  <c r="AA7" i="2"/>
  <c r="AB7" i="2"/>
  <c r="AC7" i="2"/>
  <c r="AK7" i="2"/>
  <c r="AE7" i="2"/>
  <c r="AL7" i="2"/>
  <c r="AF7" i="2"/>
  <c r="AM7" i="2"/>
  <c r="AG7" i="2"/>
  <c r="AN7" i="2"/>
  <c r="AH7" i="2"/>
  <c r="AO7" i="2"/>
  <c r="AP7" i="2"/>
  <c r="AI7" i="2"/>
  <c r="B7" i="2"/>
  <c r="AD6" i="2"/>
  <c r="AA6" i="2"/>
  <c r="AB6" i="2"/>
  <c r="AC6" i="2"/>
  <c r="AK6" i="2"/>
  <c r="AE6" i="2"/>
  <c r="AL6" i="2"/>
  <c r="AF6" i="2"/>
  <c r="AM6" i="2"/>
  <c r="AG6" i="2"/>
  <c r="AN6" i="2"/>
  <c r="AH6" i="2"/>
  <c r="AO6" i="2"/>
  <c r="AP6" i="2"/>
  <c r="AI6" i="2"/>
  <c r="B6" i="2"/>
  <c r="AD5" i="2"/>
  <c r="AA5" i="2"/>
  <c r="AB5" i="2"/>
  <c r="AC5" i="2"/>
  <c r="AK5" i="2"/>
  <c r="AE5" i="2"/>
  <c r="AL5" i="2"/>
  <c r="AF5" i="2"/>
  <c r="AM5" i="2"/>
  <c r="AG5" i="2"/>
  <c r="AN5" i="2"/>
  <c r="AH5" i="2"/>
  <c r="AO5" i="2"/>
  <c r="AP5" i="2"/>
  <c r="AI5" i="2"/>
  <c r="H5" i="2"/>
  <c r="B5" i="2"/>
  <c r="AD4" i="2"/>
  <c r="AA4" i="2"/>
  <c r="AB4" i="2"/>
  <c r="AC4" i="2"/>
  <c r="AK4" i="2"/>
  <c r="AE4" i="2"/>
  <c r="AL4" i="2"/>
  <c r="AF4" i="2"/>
  <c r="AM4" i="2"/>
  <c r="AG4" i="2"/>
  <c r="AN4" i="2"/>
  <c r="AH4" i="2"/>
  <c r="AO4" i="2"/>
  <c r="AP4" i="2"/>
  <c r="AI4" i="2"/>
  <c r="B4" i="2"/>
  <c r="AD3" i="2"/>
  <c r="AA3" i="2"/>
  <c r="AB3" i="2"/>
  <c r="AC3" i="2"/>
  <c r="AK3" i="2"/>
  <c r="AE3" i="2"/>
  <c r="AL3" i="2"/>
  <c r="AF3" i="2"/>
  <c r="AM3" i="2"/>
  <c r="AG3" i="2"/>
  <c r="AN3" i="2"/>
  <c r="AH3" i="2"/>
  <c r="AO3" i="2"/>
  <c r="AP3" i="2"/>
  <c r="AI3" i="2"/>
  <c r="B3" i="2"/>
  <c r="B1" i="2"/>
  <c r="C1" i="2"/>
  <c r="D1" i="2"/>
  <c r="E1" i="2"/>
  <c r="F1" i="2"/>
  <c r="G1" i="2"/>
  <c r="H1" i="2"/>
  <c r="I1" i="2"/>
  <c r="J1" i="2"/>
  <c r="K1" i="2"/>
  <c r="L1" i="2"/>
  <c r="M1" i="2"/>
  <c r="N1" i="2"/>
  <c r="O1" i="2"/>
  <c r="P1" i="2"/>
  <c r="Q1" i="2"/>
  <c r="R1" i="2"/>
  <c r="S1" i="2"/>
  <c r="T1" i="2"/>
  <c r="U1" i="2"/>
  <c r="V1" i="2"/>
  <c r="W1" i="2"/>
  <c r="X1" i="2"/>
  <c r="Y1" i="2"/>
  <c r="Z1" i="2"/>
  <c r="AA1" i="2"/>
  <c r="AB1" i="2"/>
  <c r="AC1" i="2"/>
  <c r="AD1" i="2"/>
  <c r="AE1" i="2"/>
  <c r="AF1" i="2"/>
  <c r="AG1" i="2"/>
  <c r="AH1" i="2"/>
  <c r="AI1" i="2"/>
  <c r="AJ1" i="2"/>
  <c r="AK1" i="2"/>
  <c r="AL1" i="2"/>
  <c r="AM1" i="2"/>
  <c r="AN1" i="2"/>
  <c r="AO1" i="2"/>
  <c r="AP1" i="2"/>
  <c r="AQ1" i="2"/>
  <c r="AR1" i="2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45" i="1"/>
  <c r="G143" i="1"/>
  <c r="G142" i="1"/>
  <c r="G139" i="1"/>
  <c r="G138" i="1"/>
</calcChain>
</file>

<file path=xl/sharedStrings.xml><?xml version="1.0" encoding="utf-8"?>
<sst xmlns="http://schemas.openxmlformats.org/spreadsheetml/2006/main" count="1786" uniqueCount="433">
  <si>
    <t>Mutation name</t>
  </si>
  <si>
    <t>Chromosome</t>
  </si>
  <si>
    <t>Position</t>
  </si>
  <si>
    <t>Reference base</t>
  </si>
  <si>
    <t>Mutant base</t>
  </si>
  <si>
    <t>Annotation – systematic name</t>
  </si>
  <si>
    <t>Annotation – standard name</t>
  </si>
  <si>
    <t>Annotation start</t>
  </si>
  <si>
    <t>Annotation end</t>
  </si>
  <si>
    <t>SNP position within feature</t>
  </si>
  <si>
    <t>Transition (&gt;: nucleotides; &gt;&gt; amino acids)</t>
  </si>
  <si>
    <t>α_UV_depth</t>
  </si>
  <si>
    <t>α_UV_mismatch</t>
  </si>
  <si>
    <t>a_UV_depth</t>
  </si>
  <si>
    <t>a_UV_mismatch</t>
  </si>
  <si>
    <t>R1_depth</t>
  </si>
  <si>
    <t>R1_mismatch</t>
  </si>
  <si>
    <t>R2_depth</t>
  </si>
  <si>
    <t>R2_mismatch</t>
  </si>
  <si>
    <t>R3_depth</t>
  </si>
  <si>
    <t>R3_mismatch</t>
  </si>
  <si>
    <t>R4_depth</t>
  </si>
  <si>
    <t>R4_mismatch</t>
  </si>
  <si>
    <t>R5_depth</t>
  </si>
  <si>
    <t>R5_mismatch</t>
  </si>
  <si>
    <t>II</t>
  </si>
  <si>
    <t>A</t>
  </si>
  <si>
    <t>T</t>
  </si>
  <si>
    <t>YBR236C</t>
  </si>
  <si>
    <t>ABD1</t>
  </si>
  <si>
    <t>A&gt;T</t>
  </si>
  <si>
    <t>V</t>
  </si>
  <si>
    <t>C</t>
  </si>
  <si>
    <t>YER045C</t>
  </si>
  <si>
    <t>ACA1</t>
  </si>
  <si>
    <t>S&gt;&gt;A</t>
  </si>
  <si>
    <t>YER080W</t>
  </si>
  <si>
    <t>AIM9</t>
  </si>
  <si>
    <t>silent</t>
  </si>
  <si>
    <t>IX</t>
  </si>
  <si>
    <t>YIL079C</t>
  </si>
  <si>
    <t>AIR1</t>
  </si>
  <si>
    <t>C&gt;T</t>
  </si>
  <si>
    <t>IV</t>
  </si>
  <si>
    <t>YDR127W</t>
  </si>
  <si>
    <t>ARO1</t>
  </si>
  <si>
    <t>S&gt;&gt;F</t>
  </si>
  <si>
    <t>XVI</t>
  </si>
  <si>
    <t>G</t>
  </si>
  <si>
    <t>YPR060C</t>
  </si>
  <si>
    <t>ARO7</t>
  </si>
  <si>
    <t>P&gt;&gt;L</t>
  </si>
  <si>
    <t>VII</t>
  </si>
  <si>
    <t>YGR068C</t>
  </si>
  <si>
    <t>ART5</t>
  </si>
  <si>
    <t>L&gt;&gt;I</t>
  </si>
  <si>
    <t>XII</t>
  </si>
  <si>
    <t>YLR189C</t>
  </si>
  <si>
    <t>ATG26</t>
  </si>
  <si>
    <t>L&gt;&gt;STOP</t>
  </si>
  <si>
    <t>XV</t>
  </si>
  <si>
    <t>YOR011W</t>
  </si>
  <si>
    <t>AUS1</t>
  </si>
  <si>
    <t>T&gt;C</t>
  </si>
  <si>
    <t>YLR114C</t>
  </si>
  <si>
    <t>AVL9</t>
  </si>
  <si>
    <t>E&gt;&gt;D</t>
  </si>
  <si>
    <t>YOL078W</t>
  </si>
  <si>
    <t>AVO1</t>
  </si>
  <si>
    <t>YIL015W</t>
  </si>
  <si>
    <t>BAR1</t>
  </si>
  <si>
    <t>S&gt;&gt;G</t>
  </si>
  <si>
    <t>XI</t>
  </si>
  <si>
    <t>YKR099W</t>
  </si>
  <si>
    <t>BAS1</t>
  </si>
  <si>
    <t>YDR375C</t>
  </si>
  <si>
    <t>BCS1</t>
  </si>
  <si>
    <t>T&gt;A</t>
  </si>
  <si>
    <t>VI</t>
  </si>
  <si>
    <t>YFL025C</t>
  </si>
  <si>
    <t>BST1</t>
  </si>
  <si>
    <t>Y&gt;&gt;H</t>
  </si>
  <si>
    <t>XIV</t>
  </si>
  <si>
    <t>YNL161W</t>
  </si>
  <si>
    <t>CBK1</t>
  </si>
  <si>
    <t>G&gt;A</t>
  </si>
  <si>
    <t>YDR197W</t>
  </si>
  <si>
    <t>CBS2</t>
  </si>
  <si>
    <t>R&gt;&gt;I</t>
  </si>
  <si>
    <t>YER168C</t>
  </si>
  <si>
    <t>CCA1</t>
  </si>
  <si>
    <t>G&gt;&gt;D</t>
  </si>
  <si>
    <t>YLR310C</t>
  </si>
  <si>
    <t>CDC25</t>
  </si>
  <si>
    <t>III</t>
  </si>
  <si>
    <t>YCR093W</t>
  </si>
  <si>
    <t>CDC39</t>
  </si>
  <si>
    <t>E&gt;&gt;STOP</t>
  </si>
  <si>
    <t>YGR110W</t>
  </si>
  <si>
    <t>CLD1</t>
  </si>
  <si>
    <t>P&gt;&gt;S</t>
  </si>
  <si>
    <t>YPL189C-A</t>
  </si>
  <si>
    <t>COA2</t>
  </si>
  <si>
    <t>YBR203W</t>
  </si>
  <si>
    <t>COS111</t>
  </si>
  <si>
    <t>S&gt;&gt;L</t>
  </si>
  <si>
    <t>YLR087C</t>
  </si>
  <si>
    <t>CSF1</t>
  </si>
  <si>
    <t>YGL078C</t>
  </si>
  <si>
    <t>DBP3</t>
  </si>
  <si>
    <t>F&gt;&gt;L</t>
  </si>
  <si>
    <t>YOR173W</t>
  </si>
  <si>
    <t>DCS2</t>
  </si>
  <si>
    <t>A&gt;G</t>
  </si>
  <si>
    <t>YKL054C</t>
  </si>
  <si>
    <t>DEF1</t>
  </si>
  <si>
    <t>YKL121W</t>
  </si>
  <si>
    <t>DGR2</t>
  </si>
  <si>
    <t>Q&gt;&gt;STOP</t>
  </si>
  <si>
    <t>YLR348C</t>
  </si>
  <si>
    <t>DIC1</t>
  </si>
  <si>
    <t>YGR227W</t>
  </si>
  <si>
    <t>DIE2</t>
  </si>
  <si>
    <t>YDR141C</t>
  </si>
  <si>
    <t>DOP1</t>
  </si>
  <si>
    <t>L&gt;&gt;F</t>
  </si>
  <si>
    <t>YBR208C</t>
  </si>
  <si>
    <t>DUR1,2</t>
  </si>
  <si>
    <t>I&gt;&gt;F</t>
  </si>
  <si>
    <t>VIII</t>
  </si>
  <si>
    <t>YHL039W</t>
  </si>
  <si>
    <t>EFM1</t>
  </si>
  <si>
    <t>YBR008C</t>
  </si>
  <si>
    <t>FLR1</t>
  </si>
  <si>
    <t>YIL098C</t>
  </si>
  <si>
    <t>FMC1</t>
  </si>
  <si>
    <t>YNL256W</t>
  </si>
  <si>
    <t>FOL1</t>
  </si>
  <si>
    <t>YOR375C</t>
  </si>
  <si>
    <t>GDH1</t>
  </si>
  <si>
    <t>F&gt;&gt;S</t>
  </si>
  <si>
    <t>D&gt;&gt;N</t>
  </si>
  <si>
    <t>YPL091W</t>
  </si>
  <si>
    <t>GLR1</t>
  </si>
  <si>
    <t>N&gt;&gt;K</t>
  </si>
  <si>
    <t>X</t>
  </si>
  <si>
    <t>YJL101C</t>
  </si>
  <si>
    <t>GSH1</t>
  </si>
  <si>
    <t>YDR047W</t>
  </si>
  <si>
    <t>HEM12</t>
  </si>
  <si>
    <t>YOR319W</t>
  </si>
  <si>
    <t>HSH49</t>
  </si>
  <si>
    <t>YER039C</t>
  </si>
  <si>
    <t>HVG1</t>
  </si>
  <si>
    <t>YNL009W</t>
  </si>
  <si>
    <t>IDP3</t>
  </si>
  <si>
    <t>YLR223C</t>
  </si>
  <si>
    <t>IFH1</t>
  </si>
  <si>
    <t>G&gt;T</t>
  </si>
  <si>
    <t>YLR413W</t>
  </si>
  <si>
    <t>INA1</t>
  </si>
  <si>
    <t>G&gt;C</t>
  </si>
  <si>
    <t>XIII</t>
  </si>
  <si>
    <t>YMR044W</t>
  </si>
  <si>
    <t>IOC4</t>
  </si>
  <si>
    <t>YDR072C</t>
  </si>
  <si>
    <t>IPT1</t>
  </si>
  <si>
    <t>N&gt;&gt;Y</t>
  </si>
  <si>
    <t>YOL081W</t>
  </si>
  <si>
    <t>IRA2</t>
  </si>
  <si>
    <t>H&gt;&gt;Y</t>
  </si>
  <si>
    <t>YBR245C</t>
  </si>
  <si>
    <t>ISW1</t>
  </si>
  <si>
    <t>E&gt;&gt;K</t>
  </si>
  <si>
    <t>YML068W</t>
  </si>
  <si>
    <t>ITT1</t>
  </si>
  <si>
    <t>YDR017C</t>
  </si>
  <si>
    <t>KCS1</t>
  </si>
  <si>
    <t>YPL053C</t>
  </si>
  <si>
    <t>KTR6</t>
  </si>
  <si>
    <t>YBR204C</t>
  </si>
  <si>
    <t>LDH1</t>
  </si>
  <si>
    <t>K&gt;&gt;E</t>
  </si>
  <si>
    <t>YKL073W</t>
  </si>
  <si>
    <t>LHS1</t>
  </si>
  <si>
    <t>YKL205W</t>
  </si>
  <si>
    <t>LOS1</t>
  </si>
  <si>
    <t>K&gt;&gt;STOP</t>
  </si>
  <si>
    <t>YDR034C</t>
  </si>
  <si>
    <t>LYS14</t>
  </si>
  <si>
    <t>YGR289C</t>
  </si>
  <si>
    <t>MAL11</t>
  </si>
  <si>
    <t>M&gt;&gt;K</t>
  </si>
  <si>
    <t>YLR303W</t>
  </si>
  <si>
    <t>MET17</t>
  </si>
  <si>
    <t>YER091C</t>
  </si>
  <si>
    <t>MET6</t>
  </si>
  <si>
    <t>YMR167W</t>
  </si>
  <si>
    <t>MLH1</t>
  </si>
  <si>
    <t>YKL201C</t>
  </si>
  <si>
    <t>MNN4</t>
  </si>
  <si>
    <t>YOR288C</t>
  </si>
  <si>
    <t>MPD1</t>
  </si>
  <si>
    <t>YPL184C</t>
  </si>
  <si>
    <t>MRN1</t>
  </si>
  <si>
    <t>YNL005C</t>
  </si>
  <si>
    <t>MRP7</t>
  </si>
  <si>
    <t>YDR337W</t>
  </si>
  <si>
    <t>MRPS28</t>
  </si>
  <si>
    <t>F&gt;&gt;I</t>
  </si>
  <si>
    <t>YBR146W</t>
  </si>
  <si>
    <t>MRPS9</t>
  </si>
  <si>
    <t>L&gt;&gt;S</t>
  </si>
  <si>
    <t>YOL090W</t>
  </si>
  <si>
    <t>MSH2</t>
  </si>
  <si>
    <t>YGR257C</t>
  </si>
  <si>
    <t>MTM1</t>
  </si>
  <si>
    <t>L&gt;&gt;M</t>
  </si>
  <si>
    <t>YPL126W</t>
  </si>
  <si>
    <t>NAN1</t>
  </si>
  <si>
    <t>YGL091C</t>
  </si>
  <si>
    <t>NBP35</t>
  </si>
  <si>
    <t>YIL144W</t>
  </si>
  <si>
    <t>NDC80</t>
  </si>
  <si>
    <t>YBR212W</t>
  </si>
  <si>
    <t>NGR1</t>
  </si>
  <si>
    <t>YMR309C</t>
  </si>
  <si>
    <t>NIP1</t>
  </si>
  <si>
    <t>YOR310C</t>
  </si>
  <si>
    <t>NOP58</t>
  </si>
  <si>
    <t>YGR043C</t>
  </si>
  <si>
    <t>NQM1</t>
  </si>
  <si>
    <t>YNL251C</t>
  </si>
  <si>
    <t>NRD1</t>
  </si>
  <si>
    <t>A&gt;C</t>
  </si>
  <si>
    <t>YDR043C</t>
  </si>
  <si>
    <t>NRG1</t>
  </si>
  <si>
    <t>P&gt;&gt;Q</t>
  </si>
  <si>
    <t>YKL057C</t>
  </si>
  <si>
    <t>NUP120</t>
  </si>
  <si>
    <t>YML019W</t>
  </si>
  <si>
    <t>OST6</t>
  </si>
  <si>
    <t>YDR348C</t>
  </si>
  <si>
    <t>PAL1</t>
  </si>
  <si>
    <t>YCR077C</t>
  </si>
  <si>
    <t>PAT1</t>
  </si>
  <si>
    <t>YGR178C</t>
  </si>
  <si>
    <t>PBP1</t>
  </si>
  <si>
    <t>YOR328W</t>
  </si>
  <si>
    <t>PDR10</t>
  </si>
  <si>
    <t>YLR324W</t>
  </si>
  <si>
    <t>PEX30</t>
  </si>
  <si>
    <t>YBR093C</t>
  </si>
  <si>
    <t>PHO5</t>
  </si>
  <si>
    <t>YBL022C</t>
  </si>
  <si>
    <t>PIM1</t>
  </si>
  <si>
    <t>I&gt;&gt;M</t>
  </si>
  <si>
    <t>YPL156C</t>
  </si>
  <si>
    <t>PRM4</t>
  </si>
  <si>
    <t>YNL169C</t>
  </si>
  <si>
    <t>PSD1</t>
  </si>
  <si>
    <t>YDR013W</t>
  </si>
  <si>
    <t>PSF1</t>
  </si>
  <si>
    <t>YNL250W</t>
  </si>
  <si>
    <t>RAD50</t>
  </si>
  <si>
    <t>YDR137W</t>
  </si>
  <si>
    <t>RGP1</t>
  </si>
  <si>
    <t>YBR275C</t>
  </si>
  <si>
    <t>RIF1</t>
  </si>
  <si>
    <t>YNL002C</t>
  </si>
  <si>
    <t>RLP7</t>
  </si>
  <si>
    <t>C&gt;A</t>
  </si>
  <si>
    <t>YGR044C</t>
  </si>
  <si>
    <t>RME1</t>
  </si>
  <si>
    <t>YNL151C</t>
  </si>
  <si>
    <t>RPC31</t>
  </si>
  <si>
    <t>YBR191W</t>
  </si>
  <si>
    <t>RPL21A</t>
  </si>
  <si>
    <t>YMR131C</t>
  </si>
  <si>
    <t>RRB1</t>
  </si>
  <si>
    <t>YLR357W</t>
  </si>
  <si>
    <t>RSC2</t>
  </si>
  <si>
    <t>YHR154W</t>
  </si>
  <si>
    <t>RTT107</t>
  </si>
  <si>
    <t>D&gt;&gt;E</t>
  </si>
  <si>
    <t>YOR138C</t>
  </si>
  <si>
    <t>RUP1</t>
  </si>
  <si>
    <t>YPL085W</t>
  </si>
  <si>
    <t>SEC16</t>
  </si>
  <si>
    <t>YLR404W</t>
  </si>
  <si>
    <t>SEI1</t>
  </si>
  <si>
    <t>YDL168W</t>
  </si>
  <si>
    <t>SFA1</t>
  </si>
  <si>
    <t>A&gt;&gt;T</t>
  </si>
  <si>
    <t>YOR073W</t>
  </si>
  <si>
    <t>SGO1</t>
  </si>
  <si>
    <t>S&gt;&gt;Y</t>
  </si>
  <si>
    <t>YOR154W</t>
  </si>
  <si>
    <t>SLP1</t>
  </si>
  <si>
    <t>G&gt;&gt;R</t>
  </si>
  <si>
    <t>YDR088C</t>
  </si>
  <si>
    <t>SLU7</t>
  </si>
  <si>
    <t>E&gt;&gt;G</t>
  </si>
  <si>
    <t>snR189</t>
  </si>
  <si>
    <t>SNR189</t>
  </si>
  <si>
    <t>snR46</t>
  </si>
  <si>
    <t>SNR46</t>
  </si>
  <si>
    <t>YHR172W</t>
  </si>
  <si>
    <t>SPC97</t>
  </si>
  <si>
    <t>YCL048W</t>
  </si>
  <si>
    <t>SPS22</t>
  </si>
  <si>
    <t>YDR308C</t>
  </si>
  <si>
    <t>SRB7</t>
  </si>
  <si>
    <t>L&gt;&gt;P</t>
  </si>
  <si>
    <t>YCR081W</t>
  </si>
  <si>
    <t>SRB8</t>
  </si>
  <si>
    <t>L&gt;&gt;V</t>
  </si>
  <si>
    <t>YBL106C</t>
  </si>
  <si>
    <t>SRO77</t>
  </si>
  <si>
    <t>I</t>
  </si>
  <si>
    <t>YAL005C</t>
  </si>
  <si>
    <t>SSA1</t>
  </si>
  <si>
    <t>Q&gt;&gt;K</t>
  </si>
  <si>
    <t>YHR066W</t>
  </si>
  <si>
    <t>SSF1</t>
  </si>
  <si>
    <t>YDR443C</t>
  </si>
  <si>
    <t>SSN2</t>
  </si>
  <si>
    <t>YPL042C</t>
  </si>
  <si>
    <t>SSN3</t>
  </si>
  <si>
    <t>YNL025C</t>
  </si>
  <si>
    <t>SSN8</t>
  </si>
  <si>
    <t>YDR103W</t>
  </si>
  <si>
    <t>STE5</t>
  </si>
  <si>
    <t>YDR310C</t>
  </si>
  <si>
    <t>SUM1</t>
  </si>
  <si>
    <t>YDR395W</t>
  </si>
  <si>
    <t>SXM1</t>
  </si>
  <si>
    <t>YPR080W</t>
  </si>
  <si>
    <t>TEF1</t>
  </si>
  <si>
    <t>tF(GAA)N</t>
  </si>
  <si>
    <t>tH(GUG)G2</t>
  </si>
  <si>
    <t>YBR240C</t>
  </si>
  <si>
    <t>THI2</t>
  </si>
  <si>
    <t>tI(AAU)G</t>
  </si>
  <si>
    <t>tL(CAA)K</t>
  </si>
  <si>
    <t>YOL006C</t>
  </si>
  <si>
    <t>TOP1</t>
  </si>
  <si>
    <t>tP(UGG)O1</t>
  </si>
  <si>
    <t>YGR096W</t>
  </si>
  <si>
    <t>TPC1</t>
  </si>
  <si>
    <t>T&gt;&gt;S</t>
  </si>
  <si>
    <t>YCR084C</t>
  </si>
  <si>
    <t>TUP1</t>
  </si>
  <si>
    <t>YDL122W</t>
  </si>
  <si>
    <t>UBP1</t>
  </si>
  <si>
    <t>F&gt;&gt;Y</t>
  </si>
  <si>
    <t>YIL156W</t>
  </si>
  <si>
    <t>UBP7</t>
  </si>
  <si>
    <t>YJL048C</t>
  </si>
  <si>
    <t>UBX6</t>
  </si>
  <si>
    <t>YPL186C</t>
  </si>
  <si>
    <t>UIP4</t>
  </si>
  <si>
    <t>YOR191W</t>
  </si>
  <si>
    <t>ULS1</t>
  </si>
  <si>
    <t>YJL069C</t>
  </si>
  <si>
    <t>UTP18</t>
  </si>
  <si>
    <t>T&gt;&gt;I</t>
  </si>
  <si>
    <t>YBL004W</t>
  </si>
  <si>
    <t>UTP20</t>
  </si>
  <si>
    <t>YIL056W</t>
  </si>
  <si>
    <t>VHR1</t>
  </si>
  <si>
    <t>YOR054C</t>
  </si>
  <si>
    <t>VHS3</t>
  </si>
  <si>
    <t>YBR105C</t>
  </si>
  <si>
    <t>VID24</t>
  </si>
  <si>
    <t>S&gt;&gt;P</t>
  </si>
  <si>
    <t>YPR036W</t>
  </si>
  <si>
    <t>VMA13</t>
  </si>
  <si>
    <t>YLL040C</t>
  </si>
  <si>
    <t>VPS13</t>
  </si>
  <si>
    <t>YHR012W</t>
  </si>
  <si>
    <t>VPS29</t>
  </si>
  <si>
    <t>YHR161C</t>
  </si>
  <si>
    <t>YAP1801</t>
  </si>
  <si>
    <t>YCR090C</t>
  </si>
  <si>
    <t>YCR095W-A</t>
  </si>
  <si>
    <t>YDL109C</t>
  </si>
  <si>
    <t>YDR249C</t>
  </si>
  <si>
    <t>YDR278C</t>
  </si>
  <si>
    <t>YDR524W-C</t>
  </si>
  <si>
    <t>YER186W-A</t>
  </si>
  <si>
    <t>YFL054C</t>
  </si>
  <si>
    <t>YGR027W-A</t>
  </si>
  <si>
    <t>YGR042W</t>
  </si>
  <si>
    <t>V&gt;&gt;I</t>
  </si>
  <si>
    <t>YGR125W</t>
  </si>
  <si>
    <t>YHR045W</t>
  </si>
  <si>
    <t>YIL054W</t>
  </si>
  <si>
    <t>YJL171C</t>
  </si>
  <si>
    <t>YKR005C</t>
  </si>
  <si>
    <t>YMR244W</t>
  </si>
  <si>
    <t>YNL058C</t>
  </si>
  <si>
    <t>YKL126W</t>
  </si>
  <si>
    <t>YPK1</t>
  </si>
  <si>
    <t>YLR121C</t>
  </si>
  <si>
    <t>YPS3</t>
  </si>
  <si>
    <t>YHR155W</t>
  </si>
  <si>
    <t>YSP1</t>
  </si>
  <si>
    <t>YJL139C</t>
  </si>
  <si>
    <t>YUR1</t>
  </si>
  <si>
    <t>YGR285C</t>
  </si>
  <si>
    <t>ZUO1</t>
  </si>
  <si>
    <t>Rank</t>
  </si>
  <si>
    <t>Mutation position within feature</t>
  </si>
  <si>
    <t>Substitution (&gt;: nucleotides; &gt;&gt; amino acids)</t>
  </si>
  <si>
    <t>α_UV frequency</t>
  </si>
  <si>
    <t>a_UV frequency</t>
  </si>
  <si>
    <t>UV frequency</t>
  </si>
  <si>
    <t>R1 frequency</t>
  </si>
  <si>
    <t>R2 frequency</t>
  </si>
  <si>
    <t>R3 frequency</t>
  </si>
  <si>
    <t>R4 frequency</t>
  </si>
  <si>
    <t>R5 frequency</t>
  </si>
  <si>
    <t>Mean frequency</t>
  </si>
  <si>
    <t>Frequency rank</t>
  </si>
  <si>
    <t>M1</t>
  </si>
  <si>
    <t>M2</t>
  </si>
  <si>
    <t>M3</t>
  </si>
  <si>
    <t>M4</t>
  </si>
  <si>
    <t>M5</t>
  </si>
  <si>
    <t>Mean M</t>
  </si>
  <si>
    <t>M rank</t>
  </si>
  <si>
    <t>Mean 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</si>
</sst>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u/>
      <sz val="10"/>
      <color theme="10"/>
      <name val="Arial"/>
      <family val="2"/>
      <charset val="1"/>
    </font>
    <font>
      <u/>
      <sz val="10"/>
      <color theme="11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hair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</borders>
  <cellStyleXfs count="4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</cellXfs>
  <cellStyles count="45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90"/>
  <sheetViews>
    <sheetView tabSelected="1" topLeftCell="A2" workbookViewId="0">
      <selection activeCell="A25" sqref="A25:XFD26"/>
    </sheetView>
  </sheetViews>
  <sheetFormatPr baseColWidth="10" defaultColWidth="8.83203125" defaultRowHeight="12" x14ac:dyDescent="0"/>
  <cols>
    <col min="1" max="1" width="17" bestFit="1" customWidth="1"/>
    <col min="2" max="2" width="12" bestFit="1" customWidth="1"/>
    <col min="3" max="3" width="8.1640625" bestFit="1" customWidth="1"/>
    <col min="4" max="4" width="13.6640625" bestFit="1" customWidth="1"/>
    <col min="5" max="5" width="11" bestFit="1" customWidth="1"/>
    <col min="6" max="6" width="25.5" bestFit="1" customWidth="1"/>
    <col min="7" max="7" width="24" bestFit="1" customWidth="1"/>
    <col min="8" max="8" width="14.1640625" bestFit="1" customWidth="1"/>
    <col min="9" max="9" width="13.5" bestFit="1" customWidth="1"/>
    <col min="10" max="10" width="23" bestFit="1" customWidth="1"/>
    <col min="11" max="11" width="35.33203125" bestFit="1" customWidth="1"/>
    <col min="12" max="12" width="11.1640625" bestFit="1" customWidth="1"/>
    <col min="13" max="13" width="14.33203125" bestFit="1" customWidth="1"/>
    <col min="14" max="14" width="11" bestFit="1" customWidth="1"/>
    <col min="15" max="15" width="14.1640625" bestFit="1" customWidth="1"/>
    <col min="16" max="16" width="9" bestFit="1" customWidth="1"/>
    <col min="17" max="17" width="12.1640625" bestFit="1" customWidth="1"/>
    <col min="18" max="18" width="9" bestFit="1" customWidth="1"/>
    <col min="19" max="19" width="12.1640625" bestFit="1" customWidth="1"/>
    <col min="20" max="20" width="9" bestFit="1" customWidth="1"/>
    <col min="21" max="21" width="12.1640625" bestFit="1" customWidth="1"/>
    <col min="22" max="22" width="9" bestFit="1" customWidth="1"/>
    <col min="23" max="23" width="12.1640625" bestFit="1" customWidth="1"/>
    <col min="24" max="24" width="9" bestFit="1" customWidth="1"/>
    <col min="25" max="25" width="12.1640625" bestFit="1" customWidth="1"/>
  </cols>
  <sheetData>
    <row r="1" spans="1:1024" s="2" customFormat="1" ht="13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AMJ1"/>
    </row>
    <row r="2" spans="1:1024" ht="13" thickTop="1">
      <c r="A2" s="3" t="str">
        <f>G2&amp;" "&amp;D2&amp;J2&amp;E2</f>
        <v>ABD1 A-79T</v>
      </c>
      <c r="B2" s="4" t="s">
        <v>25</v>
      </c>
      <c r="C2" s="4">
        <v>691767</v>
      </c>
      <c r="D2" s="4" t="s">
        <v>26</v>
      </c>
      <c r="E2" s="4" t="s">
        <v>27</v>
      </c>
      <c r="F2" s="4" t="s">
        <v>28</v>
      </c>
      <c r="G2" s="4" t="s">
        <v>29</v>
      </c>
      <c r="H2" s="4">
        <v>690378</v>
      </c>
      <c r="I2" s="4">
        <v>691688</v>
      </c>
      <c r="J2" s="4">
        <v>-79</v>
      </c>
      <c r="K2" s="4" t="s">
        <v>30</v>
      </c>
      <c r="L2" s="4">
        <v>800</v>
      </c>
      <c r="M2" s="4">
        <v>0</v>
      </c>
      <c r="N2" s="4">
        <v>846</v>
      </c>
      <c r="O2" s="4">
        <v>16</v>
      </c>
      <c r="P2" s="4">
        <v>919</v>
      </c>
      <c r="Q2" s="4">
        <v>4</v>
      </c>
      <c r="R2" s="4">
        <v>497</v>
      </c>
      <c r="S2" s="4">
        <v>1</v>
      </c>
      <c r="T2" s="4">
        <v>591</v>
      </c>
      <c r="U2" s="4">
        <v>2</v>
      </c>
      <c r="V2" s="4">
        <v>970</v>
      </c>
      <c r="W2" s="4">
        <v>19</v>
      </c>
      <c r="X2" s="4">
        <v>1096</v>
      </c>
      <c r="Y2" s="4">
        <v>21</v>
      </c>
    </row>
    <row r="3" spans="1:1024">
      <c r="A3" s="3" t="str">
        <f t="shared" ref="A3:A33" si="0">G3&amp;" "&amp;D3&amp;J3&amp;E3</f>
        <v>ACA1 A400C</v>
      </c>
      <c r="B3" s="4" t="s">
        <v>31</v>
      </c>
      <c r="C3" s="4">
        <v>241101</v>
      </c>
      <c r="D3" s="4" t="s">
        <v>26</v>
      </c>
      <c r="E3" s="4" t="s">
        <v>32</v>
      </c>
      <c r="F3" s="4" t="s">
        <v>33</v>
      </c>
      <c r="G3" s="4" t="s">
        <v>34</v>
      </c>
      <c r="H3" s="4">
        <v>240031</v>
      </c>
      <c r="I3" s="4">
        <v>241500</v>
      </c>
      <c r="J3" s="4">
        <v>400</v>
      </c>
      <c r="K3" s="4" t="s">
        <v>35</v>
      </c>
      <c r="L3" s="4">
        <v>702</v>
      </c>
      <c r="M3" s="4">
        <v>0</v>
      </c>
      <c r="N3" s="4">
        <v>776</v>
      </c>
      <c r="O3" s="4">
        <v>36</v>
      </c>
      <c r="P3" s="4">
        <v>840</v>
      </c>
      <c r="Q3" s="4">
        <v>25</v>
      </c>
      <c r="R3" s="4">
        <v>450</v>
      </c>
      <c r="S3" s="4">
        <v>10</v>
      </c>
      <c r="T3" s="4">
        <v>577</v>
      </c>
      <c r="U3" s="4">
        <v>16</v>
      </c>
      <c r="V3" s="4">
        <v>1278</v>
      </c>
      <c r="W3" s="4">
        <v>28</v>
      </c>
      <c r="X3" s="4">
        <v>932</v>
      </c>
      <c r="Y3" s="4">
        <v>19</v>
      </c>
    </row>
    <row r="4" spans="1:1024">
      <c r="A4" s="3" t="str">
        <f t="shared" si="0"/>
        <v>AIM9 T1683C</v>
      </c>
      <c r="B4" s="4" t="s">
        <v>31</v>
      </c>
      <c r="C4" s="4">
        <v>321641</v>
      </c>
      <c r="D4" s="4" t="s">
        <v>27</v>
      </c>
      <c r="E4" s="4" t="s">
        <v>32</v>
      </c>
      <c r="F4" s="4" t="s">
        <v>36</v>
      </c>
      <c r="G4" s="4" t="s">
        <v>37</v>
      </c>
      <c r="H4" s="4">
        <v>319959</v>
      </c>
      <c r="I4" s="4">
        <v>321842</v>
      </c>
      <c r="J4" s="4">
        <v>1683</v>
      </c>
      <c r="K4" s="4" t="s">
        <v>38</v>
      </c>
      <c r="L4" s="4">
        <v>769</v>
      </c>
      <c r="M4" s="4">
        <v>0</v>
      </c>
      <c r="N4" s="4">
        <v>860</v>
      </c>
      <c r="O4" s="4">
        <v>22</v>
      </c>
      <c r="P4" s="4">
        <v>882</v>
      </c>
      <c r="Q4" s="4">
        <v>2</v>
      </c>
      <c r="R4" s="4">
        <v>549</v>
      </c>
      <c r="S4" s="4">
        <v>0</v>
      </c>
      <c r="T4" s="4">
        <v>561</v>
      </c>
      <c r="U4" s="4">
        <v>0</v>
      </c>
      <c r="V4" s="4">
        <v>945</v>
      </c>
      <c r="W4" s="4">
        <v>1</v>
      </c>
      <c r="X4" s="4">
        <v>1129</v>
      </c>
      <c r="Y4" s="4">
        <v>1</v>
      </c>
    </row>
    <row r="5" spans="1:1024">
      <c r="A5" s="3" t="str">
        <f t="shared" si="0"/>
        <v>AIR1 C153T</v>
      </c>
      <c r="B5" s="4" t="s">
        <v>39</v>
      </c>
      <c r="C5" s="4">
        <v>210767</v>
      </c>
      <c r="D5" s="4" t="s">
        <v>32</v>
      </c>
      <c r="E5" s="4" t="s">
        <v>27</v>
      </c>
      <c r="F5" s="4" t="s">
        <v>40</v>
      </c>
      <c r="G5" s="4" t="s">
        <v>41</v>
      </c>
      <c r="H5" s="4">
        <v>210920</v>
      </c>
      <c r="I5" s="4">
        <v>212002</v>
      </c>
      <c r="J5" s="4">
        <v>153</v>
      </c>
      <c r="K5" s="4" t="s">
        <v>42</v>
      </c>
      <c r="L5" s="4">
        <v>791</v>
      </c>
      <c r="M5" s="4">
        <v>0</v>
      </c>
      <c r="N5" s="4">
        <v>919</v>
      </c>
      <c r="O5" s="4">
        <v>18</v>
      </c>
      <c r="P5" s="4">
        <v>900</v>
      </c>
      <c r="Q5" s="4">
        <v>7</v>
      </c>
      <c r="R5" s="4">
        <v>484</v>
      </c>
      <c r="S5" s="4">
        <v>1</v>
      </c>
      <c r="T5" s="4">
        <v>621</v>
      </c>
      <c r="U5" s="4">
        <v>3</v>
      </c>
      <c r="V5" s="4">
        <v>1326</v>
      </c>
      <c r="W5" s="4">
        <v>16</v>
      </c>
      <c r="X5" s="4">
        <v>960</v>
      </c>
      <c r="Y5" s="4">
        <v>8</v>
      </c>
    </row>
    <row r="6" spans="1:1024">
      <c r="A6" s="3" t="str">
        <f t="shared" si="0"/>
        <v>ARO1 C1283T</v>
      </c>
      <c r="B6" s="4" t="s">
        <v>43</v>
      </c>
      <c r="C6" s="4">
        <v>705763</v>
      </c>
      <c r="D6" s="4" t="s">
        <v>32</v>
      </c>
      <c r="E6" s="4" t="s">
        <v>27</v>
      </c>
      <c r="F6" s="4" t="s">
        <v>44</v>
      </c>
      <c r="G6" s="4" t="s">
        <v>45</v>
      </c>
      <c r="H6" s="4">
        <v>704481</v>
      </c>
      <c r="I6" s="4">
        <v>709247</v>
      </c>
      <c r="J6" s="4">
        <v>1283</v>
      </c>
      <c r="K6" s="4" t="s">
        <v>46</v>
      </c>
      <c r="L6" s="4">
        <v>740</v>
      </c>
      <c r="M6" s="4">
        <v>0</v>
      </c>
      <c r="N6" s="4">
        <v>882</v>
      </c>
      <c r="O6" s="4">
        <v>50</v>
      </c>
      <c r="P6" s="4">
        <v>937</v>
      </c>
      <c r="Q6" s="4">
        <v>139</v>
      </c>
      <c r="R6" s="4">
        <v>498</v>
      </c>
      <c r="S6" s="4">
        <v>95</v>
      </c>
      <c r="T6" s="4">
        <v>522</v>
      </c>
      <c r="U6" s="4">
        <v>151</v>
      </c>
      <c r="V6" s="4">
        <v>1007</v>
      </c>
      <c r="W6" s="4">
        <v>135</v>
      </c>
      <c r="X6" s="4">
        <v>990</v>
      </c>
      <c r="Y6" s="4">
        <v>130</v>
      </c>
    </row>
    <row r="7" spans="1:1024">
      <c r="A7" s="3" t="str">
        <f t="shared" si="0"/>
        <v>ARO1 C1284T</v>
      </c>
      <c r="B7" s="4" t="s">
        <v>43</v>
      </c>
      <c r="C7" s="4">
        <v>705764</v>
      </c>
      <c r="D7" s="4" t="s">
        <v>32</v>
      </c>
      <c r="E7" s="4" t="s">
        <v>27</v>
      </c>
      <c r="F7" s="4" t="s">
        <v>44</v>
      </c>
      <c r="G7" s="4" t="s">
        <v>45</v>
      </c>
      <c r="H7" s="4">
        <v>704481</v>
      </c>
      <c r="I7" s="4">
        <v>709247</v>
      </c>
      <c r="J7" s="4">
        <v>1284</v>
      </c>
      <c r="K7" s="4" t="s">
        <v>46</v>
      </c>
      <c r="L7" s="4">
        <v>745</v>
      </c>
      <c r="M7" s="4">
        <v>0</v>
      </c>
      <c r="N7" s="4">
        <v>884</v>
      </c>
      <c r="O7" s="4">
        <v>49</v>
      </c>
      <c r="P7" s="4">
        <v>931</v>
      </c>
      <c r="Q7" s="4">
        <v>139</v>
      </c>
      <c r="R7" s="4">
        <v>516</v>
      </c>
      <c r="S7" s="4">
        <v>93</v>
      </c>
      <c r="T7" s="4">
        <v>516</v>
      </c>
      <c r="U7" s="4">
        <v>147</v>
      </c>
      <c r="V7" s="4">
        <v>1013</v>
      </c>
      <c r="W7" s="4">
        <v>137</v>
      </c>
      <c r="X7" s="4">
        <v>980</v>
      </c>
      <c r="Y7" s="4">
        <v>127</v>
      </c>
    </row>
    <row r="8" spans="1:1024">
      <c r="A8" s="3" t="str">
        <f t="shared" si="0"/>
        <v>ARO7 G260A</v>
      </c>
      <c r="B8" s="4" t="s">
        <v>47</v>
      </c>
      <c r="C8" s="4">
        <v>675369</v>
      </c>
      <c r="D8" s="4" t="s">
        <v>48</v>
      </c>
      <c r="E8" s="4" t="s">
        <v>26</v>
      </c>
      <c r="F8" s="4" t="s">
        <v>49</v>
      </c>
      <c r="G8" s="4" t="s">
        <v>50</v>
      </c>
      <c r="H8" s="4">
        <v>674858</v>
      </c>
      <c r="I8" s="4">
        <v>675628</v>
      </c>
      <c r="J8" s="4">
        <v>260</v>
      </c>
      <c r="K8" s="4" t="s">
        <v>51</v>
      </c>
      <c r="L8" s="4">
        <v>683</v>
      </c>
      <c r="M8" s="4">
        <v>0</v>
      </c>
      <c r="N8" s="4">
        <v>841</v>
      </c>
      <c r="O8" s="4">
        <v>19</v>
      </c>
      <c r="P8" s="4">
        <v>888</v>
      </c>
      <c r="Q8" s="4">
        <v>22</v>
      </c>
      <c r="R8" s="4">
        <v>464</v>
      </c>
      <c r="S8" s="4">
        <v>11</v>
      </c>
      <c r="T8" s="4">
        <v>548</v>
      </c>
      <c r="U8" s="4">
        <v>22</v>
      </c>
      <c r="V8" s="4">
        <v>829</v>
      </c>
      <c r="W8" s="4">
        <v>40</v>
      </c>
      <c r="X8" s="4">
        <v>1004</v>
      </c>
      <c r="Y8" s="4">
        <v>44</v>
      </c>
    </row>
    <row r="9" spans="1:1024">
      <c r="A9" s="3" t="str">
        <f t="shared" si="0"/>
        <v>ART5 G454T</v>
      </c>
      <c r="B9" s="4" t="s">
        <v>52</v>
      </c>
      <c r="C9" s="4">
        <v>626635</v>
      </c>
      <c r="D9" s="4" t="s">
        <v>48</v>
      </c>
      <c r="E9" s="4" t="s">
        <v>27</v>
      </c>
      <c r="F9" s="4" t="s">
        <v>53</v>
      </c>
      <c r="G9" s="4" t="s">
        <v>54</v>
      </c>
      <c r="H9" s="4">
        <v>625328</v>
      </c>
      <c r="I9" s="4">
        <v>627088</v>
      </c>
      <c r="J9" s="4">
        <v>454</v>
      </c>
      <c r="K9" s="4" t="s">
        <v>55</v>
      </c>
      <c r="L9" s="4">
        <v>740</v>
      </c>
      <c r="M9" s="4">
        <v>0</v>
      </c>
      <c r="N9" s="4">
        <v>900</v>
      </c>
      <c r="O9" s="4">
        <v>899</v>
      </c>
      <c r="P9" s="4">
        <v>900</v>
      </c>
      <c r="Q9" s="4">
        <v>597</v>
      </c>
      <c r="R9" s="4">
        <v>470</v>
      </c>
      <c r="S9" s="4">
        <v>291</v>
      </c>
      <c r="T9" s="4">
        <v>597</v>
      </c>
      <c r="U9" s="4">
        <v>318</v>
      </c>
      <c r="V9" s="4">
        <v>1237</v>
      </c>
      <c r="W9" s="4">
        <v>595</v>
      </c>
      <c r="X9" s="4">
        <v>1037</v>
      </c>
      <c r="Y9" s="4">
        <v>499</v>
      </c>
    </row>
    <row r="10" spans="1:1024">
      <c r="A10" s="3" t="str">
        <f t="shared" si="0"/>
        <v>ATG26 A512T</v>
      </c>
      <c r="B10" s="4" t="s">
        <v>56</v>
      </c>
      <c r="C10" s="4">
        <v>533884</v>
      </c>
      <c r="D10" s="4" t="s">
        <v>26</v>
      </c>
      <c r="E10" s="4" t="s">
        <v>27</v>
      </c>
      <c r="F10" s="4" t="s">
        <v>57</v>
      </c>
      <c r="G10" s="4" t="s">
        <v>58</v>
      </c>
      <c r="H10" s="4">
        <v>530799</v>
      </c>
      <c r="I10" s="4">
        <v>534395</v>
      </c>
      <c r="J10" s="4">
        <v>512</v>
      </c>
      <c r="K10" s="4" t="s">
        <v>59</v>
      </c>
      <c r="L10" s="4">
        <v>795</v>
      </c>
      <c r="M10" s="4">
        <v>0</v>
      </c>
      <c r="N10" s="4">
        <v>862</v>
      </c>
      <c r="O10" s="4">
        <v>72</v>
      </c>
      <c r="P10" s="4">
        <v>892</v>
      </c>
      <c r="Q10" s="4">
        <v>1</v>
      </c>
      <c r="R10" s="4">
        <v>502</v>
      </c>
      <c r="S10" s="4">
        <v>2</v>
      </c>
      <c r="T10" s="4">
        <v>552</v>
      </c>
      <c r="U10" s="4">
        <v>1</v>
      </c>
      <c r="V10" s="4">
        <v>917</v>
      </c>
      <c r="W10" s="4">
        <v>5</v>
      </c>
      <c r="X10" s="4">
        <v>974</v>
      </c>
      <c r="Y10" s="4">
        <v>7</v>
      </c>
    </row>
    <row r="11" spans="1:1024">
      <c r="A11" s="3" t="str">
        <f t="shared" si="0"/>
        <v>AUS1 T32C</v>
      </c>
      <c r="B11" s="4" t="s">
        <v>60</v>
      </c>
      <c r="C11" s="4">
        <v>353895</v>
      </c>
      <c r="D11" s="4" t="s">
        <v>27</v>
      </c>
      <c r="E11" s="4" t="s">
        <v>32</v>
      </c>
      <c r="F11" s="4" t="s">
        <v>61</v>
      </c>
      <c r="G11" s="4" t="s">
        <v>62</v>
      </c>
      <c r="H11" s="4">
        <v>349679</v>
      </c>
      <c r="I11" s="4">
        <v>353863</v>
      </c>
      <c r="J11" s="4">
        <v>32</v>
      </c>
      <c r="K11" s="4" t="s">
        <v>63</v>
      </c>
      <c r="L11" s="4">
        <v>714</v>
      </c>
      <c r="M11" s="4">
        <v>0</v>
      </c>
      <c r="N11" s="4">
        <v>879</v>
      </c>
      <c r="O11" s="4">
        <v>7</v>
      </c>
      <c r="P11" s="4">
        <v>918</v>
      </c>
      <c r="Q11" s="4">
        <v>3</v>
      </c>
      <c r="R11" s="4">
        <v>505</v>
      </c>
      <c r="S11" s="4">
        <v>1</v>
      </c>
      <c r="T11" s="4">
        <v>541</v>
      </c>
      <c r="U11" s="4">
        <v>2</v>
      </c>
      <c r="V11" s="4">
        <v>973</v>
      </c>
      <c r="W11" s="4">
        <v>5</v>
      </c>
      <c r="X11" s="4">
        <v>1043</v>
      </c>
      <c r="Y11" s="4">
        <v>4</v>
      </c>
    </row>
    <row r="12" spans="1:1024">
      <c r="A12" s="3" t="str">
        <f t="shared" si="0"/>
        <v>AVL9 C1806G</v>
      </c>
      <c r="B12" s="4" t="s">
        <v>56</v>
      </c>
      <c r="C12" s="4">
        <v>375434</v>
      </c>
      <c r="D12" s="4" t="s">
        <v>32</v>
      </c>
      <c r="E12" s="4" t="s">
        <v>48</v>
      </c>
      <c r="F12" s="4" t="s">
        <v>64</v>
      </c>
      <c r="G12" s="4" t="s">
        <v>65</v>
      </c>
      <c r="H12" s="4">
        <v>374945</v>
      </c>
      <c r="I12" s="4">
        <v>377239</v>
      </c>
      <c r="J12" s="4">
        <v>1806</v>
      </c>
      <c r="K12" s="4" t="s">
        <v>66</v>
      </c>
      <c r="L12" s="4">
        <v>434</v>
      </c>
      <c r="M12" s="4">
        <v>432</v>
      </c>
      <c r="N12" s="4">
        <v>568</v>
      </c>
      <c r="O12" s="4">
        <v>0</v>
      </c>
      <c r="P12" s="4">
        <v>533</v>
      </c>
      <c r="Q12" s="4">
        <v>257</v>
      </c>
      <c r="R12" s="4">
        <v>315</v>
      </c>
      <c r="S12" s="4">
        <v>143</v>
      </c>
      <c r="T12" s="4">
        <v>338</v>
      </c>
      <c r="U12" s="4">
        <v>170</v>
      </c>
      <c r="V12" s="4">
        <v>749</v>
      </c>
      <c r="W12" s="4">
        <v>416</v>
      </c>
      <c r="X12" s="4">
        <v>634</v>
      </c>
      <c r="Y12" s="4">
        <v>341</v>
      </c>
    </row>
    <row r="13" spans="1:1024">
      <c r="A13" s="3" t="str">
        <f t="shared" si="0"/>
        <v>AVO1 C972T</v>
      </c>
      <c r="B13" s="4" t="s">
        <v>60</v>
      </c>
      <c r="C13" s="4">
        <v>182653</v>
      </c>
      <c r="D13" s="4" t="s">
        <v>32</v>
      </c>
      <c r="E13" s="4" t="s">
        <v>27</v>
      </c>
      <c r="F13" s="4" t="s">
        <v>67</v>
      </c>
      <c r="G13" s="4" t="s">
        <v>68</v>
      </c>
      <c r="H13" s="4">
        <v>181682</v>
      </c>
      <c r="I13" s="4">
        <v>185212</v>
      </c>
      <c r="J13" s="4">
        <v>972</v>
      </c>
      <c r="K13" s="4" t="s">
        <v>38</v>
      </c>
      <c r="L13" s="4">
        <v>823</v>
      </c>
      <c r="M13" s="4">
        <v>0</v>
      </c>
      <c r="N13" s="4">
        <v>1034</v>
      </c>
      <c r="O13" s="4">
        <v>179</v>
      </c>
      <c r="P13" s="4">
        <v>1043</v>
      </c>
      <c r="Q13" s="4">
        <v>16</v>
      </c>
      <c r="R13" s="4">
        <v>521</v>
      </c>
      <c r="S13" s="4">
        <v>10</v>
      </c>
      <c r="T13" s="4">
        <v>608</v>
      </c>
      <c r="U13" s="4">
        <v>12</v>
      </c>
      <c r="V13" s="4">
        <v>1572</v>
      </c>
      <c r="W13" s="4">
        <v>23</v>
      </c>
      <c r="X13" s="4">
        <v>1057</v>
      </c>
      <c r="Y13" s="4">
        <v>16</v>
      </c>
    </row>
    <row r="14" spans="1:1024">
      <c r="A14" s="5" t="str">
        <f t="shared" si="0"/>
        <v>BAR1 A1465G</v>
      </c>
      <c r="B14" s="6" t="s">
        <v>39</v>
      </c>
      <c r="C14" s="6">
        <v>323804</v>
      </c>
      <c r="D14" s="6" t="s">
        <v>26</v>
      </c>
      <c r="E14" s="6" t="s">
        <v>48</v>
      </c>
      <c r="F14" s="6" t="s">
        <v>69</v>
      </c>
      <c r="G14" s="6" t="s">
        <v>70</v>
      </c>
      <c r="H14" s="6">
        <v>322340</v>
      </c>
      <c r="I14" s="6">
        <v>324103</v>
      </c>
      <c r="J14" s="6">
        <v>1465</v>
      </c>
      <c r="K14" s="6" t="s">
        <v>71</v>
      </c>
      <c r="L14" s="6">
        <v>768</v>
      </c>
      <c r="M14" s="6">
        <v>1</v>
      </c>
      <c r="N14" s="6">
        <v>1038</v>
      </c>
      <c r="O14" s="6">
        <v>10</v>
      </c>
      <c r="P14" s="6">
        <v>1001</v>
      </c>
      <c r="Q14" s="6">
        <v>0</v>
      </c>
      <c r="R14" s="6">
        <v>528</v>
      </c>
      <c r="S14" s="6">
        <v>0</v>
      </c>
      <c r="T14" s="6">
        <v>593</v>
      </c>
      <c r="U14" s="6">
        <v>0</v>
      </c>
      <c r="V14" s="6">
        <v>1112</v>
      </c>
      <c r="W14" s="6">
        <v>0</v>
      </c>
      <c r="X14" s="6">
        <v>1059</v>
      </c>
      <c r="Y14" s="6">
        <v>1</v>
      </c>
    </row>
    <row r="15" spans="1:1024">
      <c r="A15" s="3" t="str">
        <f t="shared" si="0"/>
        <v>BAS1 T165C</v>
      </c>
      <c r="B15" s="4" t="s">
        <v>72</v>
      </c>
      <c r="C15" s="4">
        <v>638089</v>
      </c>
      <c r="D15" s="4" t="s">
        <v>27</v>
      </c>
      <c r="E15" s="4" t="s">
        <v>32</v>
      </c>
      <c r="F15" s="4" t="s">
        <v>73</v>
      </c>
      <c r="G15" s="4" t="s">
        <v>74</v>
      </c>
      <c r="H15" s="4">
        <v>635489</v>
      </c>
      <c r="I15" s="4">
        <v>637924</v>
      </c>
      <c r="J15" s="4">
        <v>165</v>
      </c>
      <c r="K15" s="4" t="s">
        <v>63</v>
      </c>
      <c r="L15" s="4">
        <v>716</v>
      </c>
      <c r="M15" s="4">
        <v>0</v>
      </c>
      <c r="N15" s="4">
        <v>841</v>
      </c>
      <c r="O15" s="4">
        <v>6</v>
      </c>
      <c r="P15" s="4">
        <v>857</v>
      </c>
      <c r="Q15" s="4">
        <v>5</v>
      </c>
      <c r="R15" s="4">
        <v>572</v>
      </c>
      <c r="S15" s="4">
        <v>3</v>
      </c>
      <c r="T15" s="4">
        <v>620</v>
      </c>
      <c r="U15" s="4">
        <v>2</v>
      </c>
      <c r="V15" s="4">
        <v>809</v>
      </c>
      <c r="W15" s="4">
        <v>9</v>
      </c>
      <c r="X15" s="4">
        <v>973</v>
      </c>
      <c r="Y15" s="4">
        <v>9</v>
      </c>
    </row>
    <row r="16" spans="1:1024">
      <c r="A16" s="3" t="str">
        <f t="shared" si="0"/>
        <v>BCS1 T-43A</v>
      </c>
      <c r="B16" s="4" t="s">
        <v>43</v>
      </c>
      <c r="C16" s="4">
        <v>1226571</v>
      </c>
      <c r="D16" s="4" t="s">
        <v>27</v>
      </c>
      <c r="E16" s="4" t="s">
        <v>26</v>
      </c>
      <c r="F16" s="4" t="s">
        <v>75</v>
      </c>
      <c r="G16" s="4" t="s">
        <v>76</v>
      </c>
      <c r="H16" s="4">
        <v>1225158</v>
      </c>
      <c r="I16" s="4">
        <v>1226528</v>
      </c>
      <c r="J16" s="4">
        <v>-43</v>
      </c>
      <c r="K16" s="4" t="s">
        <v>77</v>
      </c>
      <c r="L16" s="4">
        <v>665</v>
      </c>
      <c r="M16" s="4">
        <v>585</v>
      </c>
      <c r="N16" s="4">
        <v>896</v>
      </c>
      <c r="O16" s="4">
        <v>0</v>
      </c>
      <c r="P16" s="4">
        <v>890</v>
      </c>
      <c r="Q16" s="4">
        <v>423</v>
      </c>
      <c r="R16" s="4">
        <v>490</v>
      </c>
      <c r="S16" s="4">
        <v>203</v>
      </c>
      <c r="T16" s="4">
        <v>548</v>
      </c>
      <c r="U16" s="4">
        <v>217</v>
      </c>
      <c r="V16" s="4">
        <v>1137</v>
      </c>
      <c r="W16" s="4">
        <v>378</v>
      </c>
      <c r="X16" s="4">
        <v>1022</v>
      </c>
      <c r="Y16" s="4">
        <v>361</v>
      </c>
    </row>
    <row r="17" spans="1:25">
      <c r="A17" s="3" t="str">
        <f t="shared" si="0"/>
        <v>BST1 A1342G</v>
      </c>
      <c r="B17" s="4" t="s">
        <v>78</v>
      </c>
      <c r="C17" s="4">
        <v>85891</v>
      </c>
      <c r="D17" s="4" t="s">
        <v>26</v>
      </c>
      <c r="E17" s="4" t="s">
        <v>48</v>
      </c>
      <c r="F17" s="4" t="s">
        <v>79</v>
      </c>
      <c r="G17" s="4" t="s">
        <v>80</v>
      </c>
      <c r="H17" s="4">
        <v>84143</v>
      </c>
      <c r="I17" s="4">
        <v>87232</v>
      </c>
      <c r="J17" s="4">
        <v>1342</v>
      </c>
      <c r="K17" s="4" t="s">
        <v>81</v>
      </c>
      <c r="L17" s="4">
        <v>715</v>
      </c>
      <c r="M17" s="4">
        <v>12</v>
      </c>
      <c r="N17" s="4">
        <v>882</v>
      </c>
      <c r="O17" s="4">
        <v>0</v>
      </c>
      <c r="P17" s="4">
        <v>869</v>
      </c>
      <c r="Q17" s="4">
        <v>1</v>
      </c>
      <c r="R17" s="4">
        <v>555</v>
      </c>
      <c r="S17" s="4">
        <v>0</v>
      </c>
      <c r="T17" s="4">
        <v>573</v>
      </c>
      <c r="U17" s="4">
        <v>1</v>
      </c>
      <c r="V17" s="4">
        <v>943</v>
      </c>
      <c r="W17" s="4">
        <v>0</v>
      </c>
      <c r="X17" s="4">
        <v>1022</v>
      </c>
      <c r="Y17" s="4">
        <v>1</v>
      </c>
    </row>
    <row r="18" spans="1:25">
      <c r="A18" s="3" t="str">
        <f t="shared" si="0"/>
        <v>CBK1 G424A</v>
      </c>
      <c r="B18" s="4" t="s">
        <v>82</v>
      </c>
      <c r="C18" s="4">
        <v>335293</v>
      </c>
      <c r="D18" s="4" t="s">
        <v>48</v>
      </c>
      <c r="E18" s="4" t="s">
        <v>26</v>
      </c>
      <c r="F18" s="4" t="s">
        <v>83</v>
      </c>
      <c r="G18" s="4" t="s">
        <v>84</v>
      </c>
      <c r="H18" s="4">
        <v>332599</v>
      </c>
      <c r="I18" s="4">
        <v>334869</v>
      </c>
      <c r="J18" s="4">
        <v>424</v>
      </c>
      <c r="K18" s="4" t="s">
        <v>85</v>
      </c>
      <c r="L18" s="4">
        <v>815</v>
      </c>
      <c r="M18" s="4">
        <v>5</v>
      </c>
      <c r="N18" s="4">
        <v>951</v>
      </c>
      <c r="O18" s="4">
        <v>0</v>
      </c>
      <c r="P18" s="4">
        <v>946</v>
      </c>
      <c r="Q18" s="4">
        <v>2</v>
      </c>
      <c r="R18" s="4">
        <v>514</v>
      </c>
      <c r="S18" s="4">
        <v>1</v>
      </c>
      <c r="T18" s="4">
        <v>643</v>
      </c>
      <c r="U18" s="4">
        <v>2</v>
      </c>
      <c r="V18" s="4">
        <v>1248</v>
      </c>
      <c r="W18" s="4">
        <v>8</v>
      </c>
      <c r="X18" s="4">
        <v>1077</v>
      </c>
      <c r="Y18" s="4">
        <v>12</v>
      </c>
    </row>
    <row r="19" spans="1:25">
      <c r="A19" s="3" t="str">
        <f t="shared" si="0"/>
        <v>CBS2 G143T</v>
      </c>
      <c r="B19" s="4" t="s">
        <v>43</v>
      </c>
      <c r="C19" s="4">
        <v>851367</v>
      </c>
      <c r="D19" s="4" t="s">
        <v>48</v>
      </c>
      <c r="E19" s="4" t="s">
        <v>27</v>
      </c>
      <c r="F19" s="4" t="s">
        <v>86</v>
      </c>
      <c r="G19" s="4" t="s">
        <v>87</v>
      </c>
      <c r="H19" s="4">
        <v>851225</v>
      </c>
      <c r="I19" s="4">
        <v>852394</v>
      </c>
      <c r="J19" s="4">
        <v>143</v>
      </c>
      <c r="K19" s="4" t="s">
        <v>88</v>
      </c>
      <c r="L19" s="4">
        <v>692</v>
      </c>
      <c r="M19" s="4">
        <v>4</v>
      </c>
      <c r="N19" s="4">
        <v>797</v>
      </c>
      <c r="O19" s="4">
        <v>0</v>
      </c>
      <c r="P19" s="4">
        <v>836</v>
      </c>
      <c r="Q19" s="4">
        <v>18</v>
      </c>
      <c r="R19" s="4">
        <v>436</v>
      </c>
      <c r="S19" s="4">
        <v>5</v>
      </c>
      <c r="T19" s="4">
        <v>481</v>
      </c>
      <c r="U19" s="4">
        <v>3</v>
      </c>
      <c r="V19" s="4">
        <v>910</v>
      </c>
      <c r="W19" s="4">
        <v>2</v>
      </c>
      <c r="X19" s="4">
        <v>1031</v>
      </c>
      <c r="Y19" s="4">
        <v>3</v>
      </c>
    </row>
    <row r="20" spans="1:25">
      <c r="A20" s="3" t="str">
        <f t="shared" si="0"/>
        <v>CCA1 C488T</v>
      </c>
      <c r="B20" s="4" t="s">
        <v>31</v>
      </c>
      <c r="C20" s="4">
        <v>522177</v>
      </c>
      <c r="D20" s="4" t="s">
        <v>32</v>
      </c>
      <c r="E20" s="4" t="s">
        <v>27</v>
      </c>
      <c r="F20" s="4" t="s">
        <v>89</v>
      </c>
      <c r="G20" s="4" t="s">
        <v>90</v>
      </c>
      <c r="H20" s="4">
        <v>521024</v>
      </c>
      <c r="I20" s="4">
        <v>522664</v>
      </c>
      <c r="J20" s="4">
        <v>488</v>
      </c>
      <c r="K20" s="4" t="s">
        <v>91</v>
      </c>
      <c r="L20" s="4">
        <v>764</v>
      </c>
      <c r="M20" s="4">
        <v>0</v>
      </c>
      <c r="N20" s="4">
        <v>965</v>
      </c>
      <c r="O20" s="4">
        <v>0</v>
      </c>
      <c r="P20" s="4">
        <v>902</v>
      </c>
      <c r="Q20" s="4">
        <v>0</v>
      </c>
      <c r="R20" s="4">
        <v>464</v>
      </c>
      <c r="S20" s="4">
        <v>0</v>
      </c>
      <c r="T20" s="4">
        <v>580</v>
      </c>
      <c r="U20" s="4">
        <v>2</v>
      </c>
      <c r="V20" s="4">
        <v>1068</v>
      </c>
      <c r="W20" s="4">
        <v>9</v>
      </c>
      <c r="X20" s="4">
        <v>1060</v>
      </c>
      <c r="Y20" s="4">
        <v>18</v>
      </c>
    </row>
    <row r="21" spans="1:25">
      <c r="A21" s="3" t="str">
        <f t="shared" si="0"/>
        <v>CDC25 G4346A</v>
      </c>
      <c r="B21" s="4" t="s">
        <v>56</v>
      </c>
      <c r="C21" s="4">
        <v>752650</v>
      </c>
      <c r="D21" s="4" t="s">
        <v>48</v>
      </c>
      <c r="E21" s="4" t="s">
        <v>26</v>
      </c>
      <c r="F21" s="4" t="s">
        <v>92</v>
      </c>
      <c r="G21" s="4" t="s">
        <v>93</v>
      </c>
      <c r="H21" s="4">
        <v>752226</v>
      </c>
      <c r="I21" s="4">
        <v>756995</v>
      </c>
      <c r="J21" s="4">
        <v>4346</v>
      </c>
      <c r="K21" s="4" t="s">
        <v>46</v>
      </c>
      <c r="L21" s="4">
        <v>904</v>
      </c>
      <c r="M21" s="4">
        <v>0</v>
      </c>
      <c r="N21" s="4">
        <v>1052</v>
      </c>
      <c r="O21" s="4">
        <v>3</v>
      </c>
      <c r="P21" s="4">
        <v>1061</v>
      </c>
      <c r="Q21" s="4">
        <v>15</v>
      </c>
      <c r="R21" s="4">
        <v>527</v>
      </c>
      <c r="S21" s="4">
        <v>10</v>
      </c>
      <c r="T21" s="4">
        <v>662</v>
      </c>
      <c r="U21" s="4">
        <v>16</v>
      </c>
      <c r="V21" s="4">
        <v>1361</v>
      </c>
      <c r="W21" s="4">
        <v>30</v>
      </c>
      <c r="X21" s="4">
        <v>1135</v>
      </c>
      <c r="Y21" s="4">
        <v>63</v>
      </c>
    </row>
    <row r="22" spans="1:25">
      <c r="A22" s="3" t="str">
        <f t="shared" si="0"/>
        <v>CDC39 G46T</v>
      </c>
      <c r="B22" s="4" t="s">
        <v>94</v>
      </c>
      <c r="C22" s="4">
        <v>280159</v>
      </c>
      <c r="D22" s="4" t="s">
        <v>48</v>
      </c>
      <c r="E22" s="4" t="s">
        <v>27</v>
      </c>
      <c r="F22" s="4" t="s">
        <v>95</v>
      </c>
      <c r="G22" s="4" t="s">
        <v>96</v>
      </c>
      <c r="H22" s="4">
        <v>280114</v>
      </c>
      <c r="I22" s="4">
        <v>286440</v>
      </c>
      <c r="J22" s="4">
        <v>46</v>
      </c>
      <c r="K22" s="4" t="s">
        <v>97</v>
      </c>
      <c r="L22" s="4">
        <v>670</v>
      </c>
      <c r="M22" s="4">
        <v>0</v>
      </c>
      <c r="N22" s="4">
        <v>777</v>
      </c>
      <c r="O22" s="4">
        <v>12</v>
      </c>
      <c r="P22" s="4">
        <v>759</v>
      </c>
      <c r="Q22" s="4">
        <v>0</v>
      </c>
      <c r="R22" s="4">
        <v>548</v>
      </c>
      <c r="S22" s="4">
        <v>0</v>
      </c>
      <c r="T22" s="4">
        <v>536</v>
      </c>
      <c r="U22" s="4">
        <v>0</v>
      </c>
      <c r="V22" s="4">
        <v>881</v>
      </c>
      <c r="W22" s="4">
        <v>1</v>
      </c>
      <c r="X22" s="4">
        <v>1048</v>
      </c>
      <c r="Y22" s="4">
        <v>0</v>
      </c>
    </row>
    <row r="23" spans="1:25">
      <c r="A23" s="3" t="str">
        <f t="shared" si="0"/>
        <v>CLD1 C37T</v>
      </c>
      <c r="B23" s="4" t="s">
        <v>52</v>
      </c>
      <c r="C23" s="4">
        <v>713749</v>
      </c>
      <c r="D23" s="4" t="s">
        <v>32</v>
      </c>
      <c r="E23" s="4" t="s">
        <v>27</v>
      </c>
      <c r="F23" s="4" t="s">
        <v>98</v>
      </c>
      <c r="G23" s="4" t="s">
        <v>99</v>
      </c>
      <c r="H23" s="4">
        <v>713713</v>
      </c>
      <c r="I23" s="4">
        <v>715050</v>
      </c>
      <c r="J23" s="4">
        <v>37</v>
      </c>
      <c r="K23" s="4" t="s">
        <v>100</v>
      </c>
      <c r="L23" s="4">
        <v>832</v>
      </c>
      <c r="M23" s="4">
        <v>0</v>
      </c>
      <c r="N23" s="4">
        <v>1103</v>
      </c>
      <c r="O23" s="4">
        <v>57</v>
      </c>
      <c r="P23" s="4">
        <v>1143</v>
      </c>
      <c r="Q23" s="4">
        <v>132</v>
      </c>
      <c r="R23" s="4">
        <v>541</v>
      </c>
      <c r="S23" s="4">
        <v>89</v>
      </c>
      <c r="T23" s="4">
        <v>642</v>
      </c>
      <c r="U23" s="4">
        <v>112</v>
      </c>
      <c r="V23" s="4">
        <v>1278</v>
      </c>
      <c r="W23" s="4">
        <v>172</v>
      </c>
      <c r="X23" s="4">
        <v>1130</v>
      </c>
      <c r="Y23" s="4">
        <v>166</v>
      </c>
    </row>
    <row r="24" spans="1:25">
      <c r="A24" s="3" t="str">
        <f t="shared" si="0"/>
        <v>COA2 G114A</v>
      </c>
      <c r="B24" s="4" t="s">
        <v>47</v>
      </c>
      <c r="C24" s="4">
        <v>188192</v>
      </c>
      <c r="D24" s="4" t="s">
        <v>48</v>
      </c>
      <c r="E24" s="4" t="s">
        <v>26</v>
      </c>
      <c r="F24" s="4" t="s">
        <v>101</v>
      </c>
      <c r="G24" s="4" t="s">
        <v>102</v>
      </c>
      <c r="H24" s="4">
        <v>188306</v>
      </c>
      <c r="I24" s="4">
        <v>188512</v>
      </c>
      <c r="J24" s="4">
        <v>114</v>
      </c>
      <c r="K24" s="4" t="s">
        <v>85</v>
      </c>
      <c r="L24" s="4">
        <v>775</v>
      </c>
      <c r="M24" s="4">
        <v>0</v>
      </c>
      <c r="N24" s="4">
        <v>808</v>
      </c>
      <c r="O24" s="4">
        <v>25</v>
      </c>
      <c r="P24" s="4">
        <v>852</v>
      </c>
      <c r="Q24" s="4">
        <v>8</v>
      </c>
      <c r="R24" s="4">
        <v>554</v>
      </c>
      <c r="S24" s="4">
        <v>10</v>
      </c>
      <c r="T24" s="4">
        <v>569</v>
      </c>
      <c r="U24" s="4">
        <v>8</v>
      </c>
      <c r="V24" s="4">
        <v>1051</v>
      </c>
      <c r="W24" s="4">
        <v>15</v>
      </c>
      <c r="X24" s="4">
        <v>1069</v>
      </c>
      <c r="Y24" s="4">
        <v>15</v>
      </c>
    </row>
    <row r="25" spans="1:25">
      <c r="A25" s="3" t="str">
        <f t="shared" si="0"/>
        <v>COS111 C14T</v>
      </c>
      <c r="B25" s="4" t="s">
        <v>25</v>
      </c>
      <c r="C25" s="4">
        <v>629176</v>
      </c>
      <c r="D25" s="4" t="s">
        <v>32</v>
      </c>
      <c r="E25" s="4" t="s">
        <v>27</v>
      </c>
      <c r="F25" s="4" t="s">
        <v>103</v>
      </c>
      <c r="G25" s="4" t="s">
        <v>104</v>
      </c>
      <c r="H25" s="4">
        <v>629163</v>
      </c>
      <c r="I25" s="4">
        <v>629211</v>
      </c>
      <c r="J25" s="4">
        <v>14</v>
      </c>
      <c r="K25" s="4" t="s">
        <v>105</v>
      </c>
      <c r="L25" s="4">
        <v>730</v>
      </c>
      <c r="M25" s="4">
        <v>0</v>
      </c>
      <c r="N25" s="4">
        <v>756</v>
      </c>
      <c r="O25" s="4">
        <v>24</v>
      </c>
      <c r="P25" s="4">
        <v>863</v>
      </c>
      <c r="Q25" s="4">
        <v>1</v>
      </c>
      <c r="R25" s="4">
        <v>498</v>
      </c>
      <c r="S25" s="4">
        <v>1</v>
      </c>
      <c r="T25" s="4">
        <v>564</v>
      </c>
      <c r="U25" s="4">
        <v>1</v>
      </c>
      <c r="V25" s="4">
        <v>813</v>
      </c>
      <c r="W25" s="4">
        <v>3</v>
      </c>
      <c r="X25" s="4">
        <v>975</v>
      </c>
      <c r="Y25" s="4">
        <v>2</v>
      </c>
    </row>
    <row r="26" spans="1:25">
      <c r="A26" s="3" t="str">
        <f t="shared" si="0"/>
        <v>COS111 T429C</v>
      </c>
      <c r="B26" s="4" t="s">
        <v>25</v>
      </c>
      <c r="C26" s="4">
        <v>629640</v>
      </c>
      <c r="D26" s="4" t="s">
        <v>27</v>
      </c>
      <c r="E26" s="4" t="s">
        <v>32</v>
      </c>
      <c r="F26" s="4" t="s">
        <v>103</v>
      </c>
      <c r="G26" s="4" t="s">
        <v>104</v>
      </c>
      <c r="H26" s="4">
        <v>629163</v>
      </c>
      <c r="I26" s="4">
        <v>629211</v>
      </c>
      <c r="J26" s="4">
        <v>429</v>
      </c>
      <c r="K26" s="4" t="s">
        <v>63</v>
      </c>
      <c r="L26" s="4">
        <v>758</v>
      </c>
      <c r="M26" s="4">
        <v>0</v>
      </c>
      <c r="N26" s="4">
        <v>859</v>
      </c>
      <c r="O26" s="4">
        <v>24</v>
      </c>
      <c r="P26" s="4">
        <v>842</v>
      </c>
      <c r="Q26" s="4">
        <v>1</v>
      </c>
      <c r="R26" s="4">
        <v>443</v>
      </c>
      <c r="S26" s="4">
        <v>0</v>
      </c>
      <c r="T26" s="4">
        <v>539</v>
      </c>
      <c r="U26" s="4">
        <v>0</v>
      </c>
      <c r="V26" s="4">
        <v>1098</v>
      </c>
      <c r="W26" s="4">
        <v>2</v>
      </c>
      <c r="X26" s="4">
        <v>899</v>
      </c>
      <c r="Y26" s="4">
        <v>1</v>
      </c>
    </row>
    <row r="27" spans="1:25">
      <c r="A27" s="3" t="str">
        <f t="shared" si="0"/>
        <v>CSF1 G3487A</v>
      </c>
      <c r="B27" s="4" t="s">
        <v>56</v>
      </c>
      <c r="C27" s="4">
        <v>312246</v>
      </c>
      <c r="D27" s="4" t="s">
        <v>48</v>
      </c>
      <c r="E27" s="4" t="s">
        <v>26</v>
      </c>
      <c r="F27" s="4" t="s">
        <v>106</v>
      </c>
      <c r="G27" s="4" t="s">
        <v>107</v>
      </c>
      <c r="H27" s="4">
        <v>306856</v>
      </c>
      <c r="I27" s="4">
        <v>315732</v>
      </c>
      <c r="J27" s="4">
        <v>3487</v>
      </c>
      <c r="K27" s="4" t="s">
        <v>100</v>
      </c>
      <c r="L27" s="4">
        <v>711</v>
      </c>
      <c r="M27" s="4">
        <v>0</v>
      </c>
      <c r="N27" s="4">
        <v>924</v>
      </c>
      <c r="O27" s="4">
        <v>9</v>
      </c>
      <c r="P27" s="4">
        <v>888</v>
      </c>
      <c r="Q27" s="4">
        <v>9</v>
      </c>
      <c r="R27" s="4">
        <v>518</v>
      </c>
      <c r="S27" s="4">
        <v>3</v>
      </c>
      <c r="T27" s="4">
        <v>550</v>
      </c>
      <c r="U27" s="4">
        <v>2</v>
      </c>
      <c r="V27" s="4">
        <v>974</v>
      </c>
      <c r="W27" s="4">
        <v>4</v>
      </c>
      <c r="X27" s="4">
        <v>1065</v>
      </c>
      <c r="Y27" s="4">
        <v>3</v>
      </c>
    </row>
    <row r="28" spans="1:25">
      <c r="A28" s="3" t="str">
        <f t="shared" si="0"/>
        <v>DBP3 G1476T</v>
      </c>
      <c r="B28" s="4" t="s">
        <v>52</v>
      </c>
      <c r="C28" s="4">
        <v>360387</v>
      </c>
      <c r="D28" s="4" t="s">
        <v>48</v>
      </c>
      <c r="E28" s="4" t="s">
        <v>27</v>
      </c>
      <c r="F28" s="4" t="s">
        <v>108</v>
      </c>
      <c r="G28" s="4" t="s">
        <v>109</v>
      </c>
      <c r="H28" s="4">
        <v>360291</v>
      </c>
      <c r="I28" s="4">
        <v>361862</v>
      </c>
      <c r="J28" s="4">
        <v>1476</v>
      </c>
      <c r="K28" s="4" t="s">
        <v>110</v>
      </c>
      <c r="L28" s="4">
        <v>815</v>
      </c>
      <c r="M28" s="4">
        <v>0</v>
      </c>
      <c r="N28" s="4">
        <v>923</v>
      </c>
      <c r="O28" s="4">
        <v>9</v>
      </c>
      <c r="P28" s="4">
        <v>952</v>
      </c>
      <c r="Q28" s="4">
        <v>0</v>
      </c>
      <c r="R28" s="4">
        <v>482</v>
      </c>
      <c r="S28" s="4">
        <v>0</v>
      </c>
      <c r="T28" s="4">
        <v>540</v>
      </c>
      <c r="U28" s="4">
        <v>0</v>
      </c>
      <c r="V28" s="4">
        <v>1070</v>
      </c>
      <c r="W28" s="4">
        <v>0</v>
      </c>
      <c r="X28" s="4">
        <v>1103</v>
      </c>
      <c r="Y28" s="4">
        <v>1</v>
      </c>
    </row>
    <row r="29" spans="1:25">
      <c r="A29" s="3" t="str">
        <f t="shared" si="0"/>
        <v>DCS2 A73G</v>
      </c>
      <c r="B29" s="4" t="s">
        <v>60</v>
      </c>
      <c r="C29" s="4">
        <v>658399</v>
      </c>
      <c r="D29" s="4" t="s">
        <v>26</v>
      </c>
      <c r="E29" s="4" t="s">
        <v>48</v>
      </c>
      <c r="F29" s="4" t="s">
        <v>111</v>
      </c>
      <c r="G29" s="4" t="s">
        <v>112</v>
      </c>
      <c r="H29" s="4">
        <v>657265</v>
      </c>
      <c r="I29" s="4">
        <v>658326</v>
      </c>
      <c r="J29" s="4">
        <v>73</v>
      </c>
      <c r="K29" s="4" t="s">
        <v>113</v>
      </c>
      <c r="L29" s="4">
        <v>860</v>
      </c>
      <c r="M29" s="4">
        <v>6</v>
      </c>
      <c r="N29" s="4">
        <v>951</v>
      </c>
      <c r="O29" s="4">
        <v>0</v>
      </c>
      <c r="P29" s="4">
        <v>1024</v>
      </c>
      <c r="Q29" s="4">
        <v>1</v>
      </c>
      <c r="R29" s="4">
        <v>513</v>
      </c>
      <c r="S29" s="4">
        <v>2</v>
      </c>
      <c r="T29" s="4">
        <v>618</v>
      </c>
      <c r="U29" s="4">
        <v>3</v>
      </c>
      <c r="V29" s="4">
        <v>1035</v>
      </c>
      <c r="W29" s="4">
        <v>8</v>
      </c>
      <c r="X29" s="4">
        <v>1109</v>
      </c>
      <c r="Y29" s="4">
        <v>8</v>
      </c>
    </row>
    <row r="30" spans="1:25">
      <c r="A30" s="3" t="str">
        <f t="shared" si="0"/>
        <v>DEF1 C-108T</v>
      </c>
      <c r="B30" s="4" t="s">
        <v>72</v>
      </c>
      <c r="C30" s="4">
        <v>338505</v>
      </c>
      <c r="D30" s="4" t="s">
        <v>32</v>
      </c>
      <c r="E30" s="4" t="s">
        <v>27</v>
      </c>
      <c r="F30" s="4" t="s">
        <v>114</v>
      </c>
      <c r="G30" s="4" t="s">
        <v>115</v>
      </c>
      <c r="H30" s="4">
        <v>336181</v>
      </c>
      <c r="I30" s="4">
        <v>338397</v>
      </c>
      <c r="J30" s="4">
        <v>-108</v>
      </c>
      <c r="K30" s="4" t="s">
        <v>42</v>
      </c>
      <c r="L30" s="4">
        <v>888</v>
      </c>
      <c r="M30" s="4">
        <v>0</v>
      </c>
      <c r="N30" s="4">
        <v>1000</v>
      </c>
      <c r="O30" s="4">
        <v>48</v>
      </c>
      <c r="P30" s="4">
        <v>1006</v>
      </c>
      <c r="Q30" s="4">
        <v>2</v>
      </c>
      <c r="R30" s="4">
        <v>613</v>
      </c>
      <c r="S30" s="4">
        <v>2</v>
      </c>
      <c r="T30" s="4">
        <v>629</v>
      </c>
      <c r="U30" s="4">
        <v>2</v>
      </c>
      <c r="V30" s="4">
        <v>1171</v>
      </c>
      <c r="W30" s="4">
        <v>8</v>
      </c>
      <c r="X30" s="4">
        <v>1096</v>
      </c>
      <c r="Y30" s="4">
        <v>3</v>
      </c>
    </row>
    <row r="31" spans="1:25">
      <c r="A31" s="3" t="str">
        <f t="shared" si="0"/>
        <v>DGR2 C481T</v>
      </c>
      <c r="B31" s="4" t="s">
        <v>72</v>
      </c>
      <c r="C31" s="4">
        <v>214266</v>
      </c>
      <c r="D31" s="4" t="s">
        <v>32</v>
      </c>
      <c r="E31" s="4" t="s">
        <v>27</v>
      </c>
      <c r="F31" s="4" t="s">
        <v>116</v>
      </c>
      <c r="G31" s="4" t="s">
        <v>117</v>
      </c>
      <c r="H31" s="4">
        <v>213786</v>
      </c>
      <c r="I31" s="4">
        <v>216344</v>
      </c>
      <c r="J31" s="4">
        <v>481</v>
      </c>
      <c r="K31" s="4" t="s">
        <v>118</v>
      </c>
      <c r="L31" s="4">
        <v>730</v>
      </c>
      <c r="M31" s="4">
        <v>12</v>
      </c>
      <c r="N31" s="4">
        <v>890</v>
      </c>
      <c r="O31" s="4">
        <v>0</v>
      </c>
      <c r="P31" s="4">
        <v>892</v>
      </c>
      <c r="Q31" s="4">
        <v>1</v>
      </c>
      <c r="R31" s="4">
        <v>463</v>
      </c>
      <c r="S31" s="4">
        <v>1</v>
      </c>
      <c r="T31" s="4">
        <v>552</v>
      </c>
      <c r="U31" s="4">
        <v>2</v>
      </c>
      <c r="V31" s="4">
        <v>1048</v>
      </c>
      <c r="W31" s="4">
        <v>2</v>
      </c>
      <c r="X31" s="4">
        <v>1012</v>
      </c>
      <c r="Y31" s="4">
        <v>4</v>
      </c>
    </row>
    <row r="32" spans="1:25">
      <c r="A32" s="3" t="str">
        <f t="shared" si="0"/>
        <v>DIC1 G-357A</v>
      </c>
      <c r="B32" s="4" t="s">
        <v>56</v>
      </c>
      <c r="C32" s="4">
        <v>828229</v>
      </c>
      <c r="D32" s="4" t="s">
        <v>48</v>
      </c>
      <c r="E32" s="4" t="s">
        <v>26</v>
      </c>
      <c r="F32" s="4" t="s">
        <v>119</v>
      </c>
      <c r="G32" s="4" t="s">
        <v>120</v>
      </c>
      <c r="H32" s="4">
        <v>826976</v>
      </c>
      <c r="I32" s="4">
        <v>827872</v>
      </c>
      <c r="J32" s="4">
        <v>-357</v>
      </c>
      <c r="K32" s="4" t="s">
        <v>85</v>
      </c>
      <c r="L32" s="4">
        <v>703</v>
      </c>
      <c r="M32" s="4">
        <v>0</v>
      </c>
      <c r="N32" s="4">
        <v>895</v>
      </c>
      <c r="O32" s="4">
        <v>129</v>
      </c>
      <c r="P32" s="4">
        <v>858</v>
      </c>
      <c r="Q32" s="4">
        <v>39</v>
      </c>
      <c r="R32" s="4">
        <v>435</v>
      </c>
      <c r="S32" s="4">
        <v>13</v>
      </c>
      <c r="T32" s="4">
        <v>561</v>
      </c>
      <c r="U32" s="4">
        <v>19</v>
      </c>
      <c r="V32" s="4">
        <v>1392</v>
      </c>
      <c r="W32" s="4">
        <v>18</v>
      </c>
      <c r="X32" s="4">
        <v>884</v>
      </c>
      <c r="Y32" s="4">
        <v>9</v>
      </c>
    </row>
    <row r="33" spans="1:25">
      <c r="A33" s="3" t="str">
        <f t="shared" si="0"/>
        <v>DIE2 C414G</v>
      </c>
      <c r="B33" s="4" t="s">
        <v>52</v>
      </c>
      <c r="C33" s="4">
        <v>947836</v>
      </c>
      <c r="D33" s="4" t="s">
        <v>32</v>
      </c>
      <c r="E33" s="4" t="s">
        <v>48</v>
      </c>
      <c r="F33" s="4" t="s">
        <v>121</v>
      </c>
      <c r="G33" s="4" t="s">
        <v>122</v>
      </c>
      <c r="H33" s="4">
        <v>947423</v>
      </c>
      <c r="I33" s="4">
        <v>949000</v>
      </c>
      <c r="J33" s="4">
        <v>414</v>
      </c>
      <c r="K33" s="4" t="s">
        <v>38</v>
      </c>
      <c r="L33" s="4">
        <v>657</v>
      </c>
      <c r="M33" s="4">
        <v>0</v>
      </c>
      <c r="N33" s="4">
        <v>774</v>
      </c>
      <c r="O33" s="4">
        <v>20</v>
      </c>
      <c r="P33" s="4">
        <v>788</v>
      </c>
      <c r="Q33" s="4">
        <v>0</v>
      </c>
      <c r="R33" s="4">
        <v>486</v>
      </c>
      <c r="S33" s="4">
        <v>0</v>
      </c>
      <c r="T33" s="4">
        <v>507</v>
      </c>
      <c r="U33" s="4">
        <v>1</v>
      </c>
      <c r="V33" s="4">
        <v>892</v>
      </c>
      <c r="W33" s="4">
        <v>1</v>
      </c>
      <c r="X33" s="4">
        <v>925</v>
      </c>
      <c r="Y33" s="4">
        <v>0</v>
      </c>
    </row>
    <row r="34" spans="1:25">
      <c r="A34" s="3" t="str">
        <f t="shared" ref="A34:A65" si="1">G34&amp;" "&amp;D34&amp;J34&amp;E34</f>
        <v>DOP1 T2829A</v>
      </c>
      <c r="B34" s="4" t="s">
        <v>43</v>
      </c>
      <c r="C34" s="4">
        <v>737166</v>
      </c>
      <c r="D34" s="4" t="s">
        <v>27</v>
      </c>
      <c r="E34" s="4" t="s">
        <v>26</v>
      </c>
      <c r="F34" s="4" t="s">
        <v>123</v>
      </c>
      <c r="G34" s="4" t="s">
        <v>124</v>
      </c>
      <c r="H34" s="4">
        <v>734898</v>
      </c>
      <c r="I34" s="4">
        <v>739994</v>
      </c>
      <c r="J34" s="4">
        <v>2829</v>
      </c>
      <c r="K34" s="4" t="s">
        <v>125</v>
      </c>
      <c r="L34" s="4">
        <v>772</v>
      </c>
      <c r="M34" s="4">
        <v>0</v>
      </c>
      <c r="N34" s="4">
        <v>934</v>
      </c>
      <c r="O34" s="4">
        <v>7</v>
      </c>
      <c r="P34" s="4">
        <v>913</v>
      </c>
      <c r="Q34" s="4">
        <v>0</v>
      </c>
      <c r="R34" s="4">
        <v>529</v>
      </c>
      <c r="S34" s="4">
        <v>0</v>
      </c>
      <c r="T34" s="4">
        <v>619</v>
      </c>
      <c r="U34" s="4">
        <v>1</v>
      </c>
      <c r="V34" s="4">
        <v>1136</v>
      </c>
      <c r="W34" s="4">
        <v>0</v>
      </c>
      <c r="X34" s="4">
        <v>1009</v>
      </c>
      <c r="Y34" s="4">
        <v>0</v>
      </c>
    </row>
    <row r="35" spans="1:25">
      <c r="A35" s="3" t="str">
        <f t="shared" si="1"/>
        <v>DUR1,2 T4873A</v>
      </c>
      <c r="B35" s="4" t="s">
        <v>25</v>
      </c>
      <c r="C35" s="4">
        <v>637333</v>
      </c>
      <c r="D35" s="4" t="s">
        <v>27</v>
      </c>
      <c r="E35" s="4" t="s">
        <v>26</v>
      </c>
      <c r="F35" s="4" t="s">
        <v>126</v>
      </c>
      <c r="G35" s="4" t="s">
        <v>127</v>
      </c>
      <c r="H35" s="4">
        <v>636698</v>
      </c>
      <c r="I35" s="4">
        <v>642205</v>
      </c>
      <c r="J35" s="4">
        <v>4873</v>
      </c>
      <c r="K35" s="4" t="s">
        <v>128</v>
      </c>
      <c r="L35" s="4">
        <v>665</v>
      </c>
      <c r="M35" s="4">
        <v>0</v>
      </c>
      <c r="N35" s="4">
        <v>816</v>
      </c>
      <c r="O35" s="4">
        <v>16</v>
      </c>
      <c r="P35" s="4">
        <v>922</v>
      </c>
      <c r="Q35" s="4">
        <v>3</v>
      </c>
      <c r="R35" s="4">
        <v>487</v>
      </c>
      <c r="S35" s="4">
        <v>1</v>
      </c>
      <c r="T35" s="4">
        <v>518</v>
      </c>
      <c r="U35" s="4">
        <v>0</v>
      </c>
      <c r="V35" s="4">
        <v>955</v>
      </c>
      <c r="W35" s="4">
        <v>19</v>
      </c>
      <c r="X35" s="4">
        <v>1017</v>
      </c>
      <c r="Y35" s="4">
        <v>27</v>
      </c>
    </row>
    <row r="36" spans="1:25">
      <c r="A36" s="3" t="str">
        <f t="shared" si="1"/>
        <v>EFM1 C851T</v>
      </c>
      <c r="B36" s="4" t="s">
        <v>129</v>
      </c>
      <c r="C36" s="4">
        <v>22630</v>
      </c>
      <c r="D36" s="4" t="s">
        <v>32</v>
      </c>
      <c r="E36" s="4" t="s">
        <v>27</v>
      </c>
      <c r="F36" s="4" t="s">
        <v>130</v>
      </c>
      <c r="G36" s="4" t="s">
        <v>131</v>
      </c>
      <c r="H36" s="4">
        <v>21780</v>
      </c>
      <c r="I36" s="4">
        <v>23537</v>
      </c>
      <c r="J36" s="4">
        <v>851</v>
      </c>
      <c r="K36" s="4" t="s">
        <v>46</v>
      </c>
      <c r="L36" s="4">
        <v>784</v>
      </c>
      <c r="M36" s="4">
        <v>0</v>
      </c>
      <c r="N36" s="4">
        <v>891</v>
      </c>
      <c r="O36" s="4">
        <v>11</v>
      </c>
      <c r="P36" s="4">
        <v>891</v>
      </c>
      <c r="Q36" s="4">
        <v>3</v>
      </c>
      <c r="R36" s="4">
        <v>577</v>
      </c>
      <c r="S36" s="4">
        <v>1</v>
      </c>
      <c r="T36" s="4">
        <v>590</v>
      </c>
      <c r="U36" s="4">
        <v>0</v>
      </c>
      <c r="V36" s="4">
        <v>1379</v>
      </c>
      <c r="W36" s="4">
        <v>1</v>
      </c>
      <c r="X36" s="4">
        <v>1097</v>
      </c>
      <c r="Y36" s="4">
        <v>1</v>
      </c>
    </row>
    <row r="37" spans="1:25">
      <c r="A37" s="3" t="str">
        <f t="shared" si="1"/>
        <v>FLR1 C604T</v>
      </c>
      <c r="B37" s="4" t="s">
        <v>25</v>
      </c>
      <c r="C37" s="4">
        <v>251960</v>
      </c>
      <c r="D37" s="4" t="s">
        <v>32</v>
      </c>
      <c r="E37" s="4" t="s">
        <v>27</v>
      </c>
      <c r="F37" s="4" t="s">
        <v>132</v>
      </c>
      <c r="G37" s="4" t="s">
        <v>133</v>
      </c>
      <c r="H37" s="4">
        <v>252564</v>
      </c>
      <c r="I37" s="4">
        <v>254210</v>
      </c>
      <c r="J37" s="4">
        <v>604</v>
      </c>
      <c r="K37" s="4" t="s">
        <v>42</v>
      </c>
      <c r="L37" s="4">
        <v>697</v>
      </c>
      <c r="M37" s="4">
        <v>0</v>
      </c>
      <c r="N37" s="4">
        <v>797</v>
      </c>
      <c r="O37" s="4">
        <v>1</v>
      </c>
      <c r="P37" s="4">
        <v>928</v>
      </c>
      <c r="Q37" s="4">
        <v>0</v>
      </c>
      <c r="R37" s="4">
        <v>508</v>
      </c>
      <c r="S37" s="4">
        <v>0</v>
      </c>
      <c r="T37" s="4">
        <v>582</v>
      </c>
      <c r="U37" s="4">
        <v>0</v>
      </c>
      <c r="V37" s="4">
        <v>1031</v>
      </c>
      <c r="W37" s="4">
        <v>16</v>
      </c>
      <c r="X37" s="4">
        <v>981</v>
      </c>
      <c r="Y37" s="4">
        <v>10</v>
      </c>
    </row>
    <row r="38" spans="1:25">
      <c r="A38" s="3" t="str">
        <f t="shared" si="1"/>
        <v>FMC1 G357A</v>
      </c>
      <c r="B38" s="4" t="s">
        <v>39</v>
      </c>
      <c r="C38" s="4">
        <v>179880</v>
      </c>
      <c r="D38" s="4" t="s">
        <v>48</v>
      </c>
      <c r="E38" s="4" t="s">
        <v>26</v>
      </c>
      <c r="F38" s="4" t="s">
        <v>134</v>
      </c>
      <c r="G38" s="4" t="s">
        <v>135</v>
      </c>
      <c r="H38" s="4">
        <v>179769</v>
      </c>
      <c r="I38" s="4">
        <v>180236</v>
      </c>
      <c r="J38" s="4">
        <v>357</v>
      </c>
      <c r="K38" s="4" t="s">
        <v>38</v>
      </c>
      <c r="L38" s="4">
        <v>779</v>
      </c>
      <c r="M38" s="4">
        <v>1</v>
      </c>
      <c r="N38" s="4">
        <v>891</v>
      </c>
      <c r="O38" s="4">
        <v>13</v>
      </c>
      <c r="P38" s="4">
        <v>961</v>
      </c>
      <c r="Q38" s="4">
        <v>1</v>
      </c>
      <c r="R38" s="4">
        <v>486</v>
      </c>
      <c r="S38" s="4">
        <v>2</v>
      </c>
      <c r="T38" s="4">
        <v>554</v>
      </c>
      <c r="U38" s="4">
        <v>0</v>
      </c>
      <c r="V38" s="4">
        <v>1111</v>
      </c>
      <c r="W38" s="4">
        <v>33</v>
      </c>
      <c r="X38" s="4">
        <v>974</v>
      </c>
      <c r="Y38" s="4">
        <v>30</v>
      </c>
    </row>
    <row r="39" spans="1:25">
      <c r="A39" s="3" t="str">
        <f t="shared" si="1"/>
        <v>FOL1 T1668A</v>
      </c>
      <c r="B39" s="4" t="s">
        <v>82</v>
      </c>
      <c r="C39" s="4">
        <v>166291</v>
      </c>
      <c r="D39" s="4" t="s">
        <v>27</v>
      </c>
      <c r="E39" s="4" t="s">
        <v>26</v>
      </c>
      <c r="F39" s="4" t="s">
        <v>136</v>
      </c>
      <c r="G39" s="4" t="s">
        <v>137</v>
      </c>
      <c r="H39" s="4">
        <v>164624</v>
      </c>
      <c r="I39" s="4">
        <v>167098</v>
      </c>
      <c r="J39" s="4">
        <v>1668</v>
      </c>
      <c r="K39" s="4" t="s">
        <v>38</v>
      </c>
      <c r="L39" s="4">
        <v>759</v>
      </c>
      <c r="M39" s="4">
        <v>0</v>
      </c>
      <c r="N39" s="4">
        <v>824</v>
      </c>
      <c r="O39" s="4">
        <v>7</v>
      </c>
      <c r="P39" s="4">
        <v>960</v>
      </c>
      <c r="Q39" s="4">
        <v>2</v>
      </c>
      <c r="R39" s="4">
        <v>452</v>
      </c>
      <c r="S39" s="4">
        <v>1</v>
      </c>
      <c r="T39" s="4">
        <v>533</v>
      </c>
      <c r="U39" s="4">
        <v>0</v>
      </c>
      <c r="V39" s="4">
        <v>967</v>
      </c>
      <c r="W39" s="4">
        <v>20</v>
      </c>
      <c r="X39" s="4">
        <v>999</v>
      </c>
      <c r="Y39" s="4">
        <v>14</v>
      </c>
    </row>
    <row r="40" spans="1:25">
      <c r="A40" s="3" t="str">
        <f t="shared" si="1"/>
        <v>GDH1 A1232G</v>
      </c>
      <c r="B40" s="4" t="s">
        <v>60</v>
      </c>
      <c r="C40" s="4">
        <v>1041809</v>
      </c>
      <c r="D40" s="4" t="s">
        <v>26</v>
      </c>
      <c r="E40" s="4" t="s">
        <v>48</v>
      </c>
      <c r="F40" s="4" t="s">
        <v>138</v>
      </c>
      <c r="G40" s="4" t="s">
        <v>139</v>
      </c>
      <c r="H40" s="4">
        <v>1041676</v>
      </c>
      <c r="I40" s="4">
        <v>1043040</v>
      </c>
      <c r="J40" s="4">
        <v>1232</v>
      </c>
      <c r="K40" s="4" t="s">
        <v>140</v>
      </c>
      <c r="L40" s="4">
        <v>736</v>
      </c>
      <c r="M40" s="4">
        <v>0</v>
      </c>
      <c r="N40" s="4">
        <v>859</v>
      </c>
      <c r="O40" s="4">
        <v>10</v>
      </c>
      <c r="P40" s="4">
        <v>908</v>
      </c>
      <c r="Q40" s="4">
        <v>8</v>
      </c>
      <c r="R40" s="4">
        <v>522</v>
      </c>
      <c r="S40" s="4">
        <v>2</v>
      </c>
      <c r="T40" s="4">
        <v>581</v>
      </c>
      <c r="U40" s="4">
        <v>10</v>
      </c>
      <c r="V40" s="4">
        <v>1124</v>
      </c>
      <c r="W40" s="4">
        <v>14</v>
      </c>
      <c r="X40" s="4">
        <v>1077</v>
      </c>
      <c r="Y40" s="4">
        <v>11</v>
      </c>
    </row>
    <row r="41" spans="1:25">
      <c r="A41" s="3" t="str">
        <f t="shared" si="1"/>
        <v>GDH1 A68G</v>
      </c>
      <c r="B41" s="4" t="s">
        <v>60</v>
      </c>
      <c r="C41" s="4">
        <v>1042973</v>
      </c>
      <c r="D41" s="4" t="s">
        <v>26</v>
      </c>
      <c r="E41" s="4" t="s">
        <v>48</v>
      </c>
      <c r="F41" s="4" t="s">
        <v>138</v>
      </c>
      <c r="G41" s="4" t="s">
        <v>139</v>
      </c>
      <c r="H41" s="4">
        <v>1041676</v>
      </c>
      <c r="I41" s="4">
        <v>1043040</v>
      </c>
      <c r="J41" s="4">
        <v>68</v>
      </c>
      <c r="K41" s="4" t="s">
        <v>140</v>
      </c>
      <c r="L41" s="4">
        <v>780</v>
      </c>
      <c r="M41" s="4">
        <v>54</v>
      </c>
      <c r="N41" s="4">
        <v>925</v>
      </c>
      <c r="O41" s="4">
        <v>2</v>
      </c>
      <c r="P41" s="4">
        <v>870</v>
      </c>
      <c r="Q41" s="4">
        <v>135</v>
      </c>
      <c r="R41" s="4">
        <v>523</v>
      </c>
      <c r="S41" s="4">
        <v>118</v>
      </c>
      <c r="T41" s="4">
        <v>564</v>
      </c>
      <c r="U41" s="4">
        <v>130</v>
      </c>
      <c r="V41" s="4">
        <v>978</v>
      </c>
      <c r="W41" s="4">
        <v>419</v>
      </c>
      <c r="X41" s="4">
        <v>1049</v>
      </c>
      <c r="Y41" s="4">
        <v>398</v>
      </c>
    </row>
    <row r="42" spans="1:25">
      <c r="A42" s="3" t="str">
        <f t="shared" si="1"/>
        <v>GDH1 C1345T</v>
      </c>
      <c r="B42" s="4" t="s">
        <v>60</v>
      </c>
      <c r="C42" s="4">
        <v>1041696</v>
      </c>
      <c r="D42" s="4" t="s">
        <v>32</v>
      </c>
      <c r="E42" s="4" t="s">
        <v>27</v>
      </c>
      <c r="F42" s="4" t="s">
        <v>138</v>
      </c>
      <c r="G42" s="4" t="s">
        <v>139</v>
      </c>
      <c r="H42" s="4">
        <v>1041676</v>
      </c>
      <c r="I42" s="4">
        <v>1043040</v>
      </c>
      <c r="J42" s="4">
        <v>1345</v>
      </c>
      <c r="K42" s="4" t="s">
        <v>141</v>
      </c>
      <c r="L42" s="4">
        <v>728</v>
      </c>
      <c r="M42" s="4">
        <v>0</v>
      </c>
      <c r="N42" s="4">
        <v>735</v>
      </c>
      <c r="O42" s="4">
        <v>12</v>
      </c>
      <c r="P42" s="4">
        <v>862</v>
      </c>
      <c r="Q42" s="4">
        <v>26</v>
      </c>
      <c r="R42" s="4">
        <v>574</v>
      </c>
      <c r="S42" s="4">
        <v>14</v>
      </c>
      <c r="T42" s="4">
        <v>565</v>
      </c>
      <c r="U42" s="4">
        <v>20</v>
      </c>
      <c r="V42" s="4">
        <v>1012</v>
      </c>
      <c r="W42" s="4">
        <v>13</v>
      </c>
      <c r="X42" s="4">
        <v>1062</v>
      </c>
      <c r="Y42" s="4">
        <v>10</v>
      </c>
    </row>
    <row r="43" spans="1:25">
      <c r="A43" s="3" t="str">
        <f t="shared" si="1"/>
        <v>GDH1 G1105A</v>
      </c>
      <c r="B43" s="4" t="s">
        <v>60</v>
      </c>
      <c r="C43" s="4">
        <v>1041936</v>
      </c>
      <c r="D43" s="4" t="s">
        <v>48</v>
      </c>
      <c r="E43" s="4" t="s">
        <v>26</v>
      </c>
      <c r="F43" s="4" t="s">
        <v>138</v>
      </c>
      <c r="G43" s="4" t="s">
        <v>139</v>
      </c>
      <c r="H43" s="4">
        <v>1041676</v>
      </c>
      <c r="I43" s="4">
        <v>1043040</v>
      </c>
      <c r="J43" s="4">
        <v>1105</v>
      </c>
      <c r="K43" s="4" t="s">
        <v>100</v>
      </c>
      <c r="L43" s="4">
        <v>753</v>
      </c>
      <c r="M43" s="4">
        <v>0</v>
      </c>
      <c r="N43" s="4">
        <v>986</v>
      </c>
      <c r="O43" s="4">
        <v>2</v>
      </c>
      <c r="P43" s="4">
        <v>930</v>
      </c>
      <c r="Q43" s="4">
        <v>10</v>
      </c>
      <c r="R43" s="4">
        <v>456</v>
      </c>
      <c r="S43" s="4">
        <v>0</v>
      </c>
      <c r="T43" s="4">
        <v>593</v>
      </c>
      <c r="U43" s="4">
        <v>4</v>
      </c>
      <c r="V43" s="4">
        <v>1336</v>
      </c>
      <c r="W43" s="4">
        <v>13</v>
      </c>
      <c r="X43" s="4">
        <v>1007</v>
      </c>
      <c r="Y43" s="4">
        <v>10</v>
      </c>
    </row>
    <row r="44" spans="1:25">
      <c r="A44" s="3" t="str">
        <f t="shared" si="1"/>
        <v>GDH1 G1331A</v>
      </c>
      <c r="B44" s="4" t="s">
        <v>60</v>
      </c>
      <c r="C44" s="4">
        <v>1041710</v>
      </c>
      <c r="D44" s="4" t="s">
        <v>48</v>
      </c>
      <c r="E44" s="4" t="s">
        <v>26</v>
      </c>
      <c r="F44" s="4" t="s">
        <v>138</v>
      </c>
      <c r="G44" s="4" t="s">
        <v>139</v>
      </c>
      <c r="H44" s="4">
        <v>1041676</v>
      </c>
      <c r="I44" s="4">
        <v>1043040</v>
      </c>
      <c r="J44" s="4">
        <v>1331</v>
      </c>
      <c r="K44" s="4" t="s">
        <v>46</v>
      </c>
      <c r="L44" s="4">
        <v>718</v>
      </c>
      <c r="M44" s="4">
        <v>0</v>
      </c>
      <c r="N44" s="4">
        <v>743</v>
      </c>
      <c r="O44" s="4">
        <v>5</v>
      </c>
      <c r="P44" s="4">
        <v>886</v>
      </c>
      <c r="Q44" s="4">
        <v>76</v>
      </c>
      <c r="R44" s="4">
        <v>577</v>
      </c>
      <c r="S44" s="4">
        <v>26</v>
      </c>
      <c r="T44" s="4">
        <v>547</v>
      </c>
      <c r="U44" s="4">
        <v>21</v>
      </c>
      <c r="V44" s="4">
        <v>1043</v>
      </c>
      <c r="W44" s="4">
        <v>62</v>
      </c>
      <c r="X44" s="4">
        <v>1071</v>
      </c>
      <c r="Y44" s="4">
        <v>41</v>
      </c>
    </row>
    <row r="45" spans="1:25">
      <c r="A45" s="3" t="str">
        <f t="shared" si="1"/>
        <v>GDH1 G299A</v>
      </c>
      <c r="B45" s="4" t="s">
        <v>60</v>
      </c>
      <c r="C45" s="4">
        <v>1042742</v>
      </c>
      <c r="D45" s="4" t="s">
        <v>48</v>
      </c>
      <c r="E45" s="4" t="s">
        <v>26</v>
      </c>
      <c r="F45" s="4" t="s">
        <v>138</v>
      </c>
      <c r="G45" s="4" t="s">
        <v>139</v>
      </c>
      <c r="H45" s="4">
        <v>1041676</v>
      </c>
      <c r="I45" s="4">
        <v>1043040</v>
      </c>
      <c r="J45" s="4">
        <v>299</v>
      </c>
      <c r="K45" s="4" t="s">
        <v>46</v>
      </c>
      <c r="L45" s="4">
        <v>840</v>
      </c>
      <c r="M45" s="4">
        <v>0</v>
      </c>
      <c r="N45" s="4">
        <v>1057</v>
      </c>
      <c r="O45" s="4">
        <v>54</v>
      </c>
      <c r="P45" s="4">
        <v>1028</v>
      </c>
      <c r="Q45" s="4">
        <v>215</v>
      </c>
      <c r="R45" s="4">
        <v>543</v>
      </c>
      <c r="S45" s="4">
        <v>142</v>
      </c>
      <c r="T45" s="4">
        <v>611</v>
      </c>
      <c r="U45" s="4">
        <v>204</v>
      </c>
      <c r="V45" s="4">
        <v>1162</v>
      </c>
      <c r="W45" s="4">
        <v>97</v>
      </c>
      <c r="X45" s="4">
        <v>1113</v>
      </c>
      <c r="Y45" s="4">
        <v>121</v>
      </c>
    </row>
    <row r="46" spans="1:25">
      <c r="A46" s="3" t="str">
        <f t="shared" si="1"/>
        <v>GDH1 G47A</v>
      </c>
      <c r="B46" s="4" t="s">
        <v>60</v>
      </c>
      <c r="C46" s="4">
        <v>1042994</v>
      </c>
      <c r="D46" s="4" t="s">
        <v>48</v>
      </c>
      <c r="E46" s="4" t="s">
        <v>26</v>
      </c>
      <c r="F46" s="4" t="s">
        <v>138</v>
      </c>
      <c r="G46" s="4" t="s">
        <v>139</v>
      </c>
      <c r="H46" s="4">
        <v>1041676</v>
      </c>
      <c r="I46" s="4">
        <v>1043040</v>
      </c>
      <c r="J46" s="4">
        <v>47</v>
      </c>
      <c r="K46" s="4" t="s">
        <v>46</v>
      </c>
      <c r="L46" s="4">
        <v>761</v>
      </c>
      <c r="M46" s="4">
        <v>0</v>
      </c>
      <c r="N46" s="4">
        <v>938</v>
      </c>
      <c r="O46" s="4">
        <v>62</v>
      </c>
      <c r="P46" s="4">
        <v>909</v>
      </c>
      <c r="Q46" s="4">
        <v>272</v>
      </c>
      <c r="R46" s="4">
        <v>523</v>
      </c>
      <c r="S46" s="4">
        <v>113</v>
      </c>
      <c r="T46" s="4">
        <v>569</v>
      </c>
      <c r="U46" s="4">
        <v>109</v>
      </c>
      <c r="V46" s="4">
        <v>997</v>
      </c>
      <c r="W46" s="4">
        <v>244</v>
      </c>
      <c r="X46" s="4">
        <v>1066</v>
      </c>
      <c r="Y46" s="4">
        <v>297</v>
      </c>
    </row>
    <row r="47" spans="1:25">
      <c r="A47" s="3" t="str">
        <f t="shared" si="1"/>
        <v>GLR1 T312A</v>
      </c>
      <c r="B47" s="4" t="s">
        <v>47</v>
      </c>
      <c r="C47" s="4">
        <v>375810</v>
      </c>
      <c r="D47" s="4" t="s">
        <v>27</v>
      </c>
      <c r="E47" s="4" t="s">
        <v>26</v>
      </c>
      <c r="F47" s="4" t="s">
        <v>142</v>
      </c>
      <c r="G47" s="4" t="s">
        <v>143</v>
      </c>
      <c r="H47" s="4">
        <v>375499</v>
      </c>
      <c r="I47" s="4">
        <v>376950</v>
      </c>
      <c r="J47" s="4">
        <v>312</v>
      </c>
      <c r="K47" s="4" t="s">
        <v>144</v>
      </c>
      <c r="L47" s="4">
        <v>727</v>
      </c>
      <c r="M47" s="4">
        <v>5</v>
      </c>
      <c r="N47" s="4">
        <v>951</v>
      </c>
      <c r="O47" s="4">
        <v>0</v>
      </c>
      <c r="P47" s="4">
        <v>955</v>
      </c>
      <c r="Q47" s="4">
        <v>0</v>
      </c>
      <c r="R47" s="4">
        <v>566</v>
      </c>
      <c r="S47" s="4">
        <v>2</v>
      </c>
      <c r="T47" s="4">
        <v>600</v>
      </c>
      <c r="U47" s="4">
        <v>1</v>
      </c>
      <c r="V47" s="4">
        <v>1243</v>
      </c>
      <c r="W47" s="4">
        <v>0</v>
      </c>
      <c r="X47" s="4">
        <v>1056</v>
      </c>
      <c r="Y47" s="4">
        <v>0</v>
      </c>
    </row>
    <row r="48" spans="1:25">
      <c r="A48" s="3" t="str">
        <f t="shared" si="1"/>
        <v>GSH1 A-73T</v>
      </c>
      <c r="B48" s="4" t="s">
        <v>145</v>
      </c>
      <c r="C48" s="4">
        <v>236425</v>
      </c>
      <c r="D48" s="4" t="s">
        <v>26</v>
      </c>
      <c r="E48" s="4" t="s">
        <v>27</v>
      </c>
      <c r="F48" s="4" t="s">
        <v>146</v>
      </c>
      <c r="G48" s="4" t="s">
        <v>147</v>
      </c>
      <c r="H48" s="4">
        <v>234316</v>
      </c>
      <c r="I48" s="4">
        <v>236352</v>
      </c>
      <c r="J48" s="4">
        <v>-73</v>
      </c>
      <c r="K48" s="4" t="s">
        <v>30</v>
      </c>
      <c r="L48" s="4">
        <v>770</v>
      </c>
      <c r="M48" s="4">
        <v>685</v>
      </c>
      <c r="N48" s="4">
        <v>916</v>
      </c>
      <c r="O48" s="4">
        <v>1</v>
      </c>
      <c r="P48" s="4">
        <v>1012</v>
      </c>
      <c r="Q48" s="4">
        <v>435</v>
      </c>
      <c r="R48" s="4">
        <v>539</v>
      </c>
      <c r="S48" s="4">
        <v>185</v>
      </c>
      <c r="T48" s="4">
        <v>604</v>
      </c>
      <c r="U48" s="4">
        <v>270</v>
      </c>
      <c r="V48" s="4">
        <v>980</v>
      </c>
      <c r="W48" s="4">
        <v>386</v>
      </c>
      <c r="X48" s="4">
        <v>1090</v>
      </c>
      <c r="Y48" s="4">
        <v>292</v>
      </c>
    </row>
    <row r="49" spans="1:25">
      <c r="A49" s="3" t="str">
        <f t="shared" si="1"/>
        <v>HEM12 A348T</v>
      </c>
      <c r="B49" s="4" t="s">
        <v>43</v>
      </c>
      <c r="C49" s="4">
        <v>552205</v>
      </c>
      <c r="D49" s="4" t="s">
        <v>26</v>
      </c>
      <c r="E49" s="4" t="s">
        <v>27</v>
      </c>
      <c r="F49" s="4" t="s">
        <v>148</v>
      </c>
      <c r="G49" s="4" t="s">
        <v>149</v>
      </c>
      <c r="H49" s="4">
        <v>551858</v>
      </c>
      <c r="I49" s="4">
        <v>552946</v>
      </c>
      <c r="J49" s="4">
        <v>348</v>
      </c>
      <c r="K49" s="4" t="s">
        <v>38</v>
      </c>
      <c r="L49" s="4">
        <v>773</v>
      </c>
      <c r="M49" s="4">
        <v>0</v>
      </c>
      <c r="N49" s="4">
        <v>923</v>
      </c>
      <c r="O49" s="4">
        <v>0</v>
      </c>
      <c r="P49" s="4">
        <v>975</v>
      </c>
      <c r="Q49" s="4">
        <v>3</v>
      </c>
      <c r="R49" s="4">
        <v>503</v>
      </c>
      <c r="S49" s="4">
        <v>3</v>
      </c>
      <c r="T49" s="4">
        <v>581</v>
      </c>
      <c r="U49" s="4">
        <v>9</v>
      </c>
      <c r="V49" s="4">
        <v>1136</v>
      </c>
      <c r="W49" s="4">
        <v>0</v>
      </c>
      <c r="X49" s="4">
        <v>985</v>
      </c>
      <c r="Y49" s="4">
        <v>0</v>
      </c>
    </row>
    <row r="50" spans="1:25">
      <c r="A50" s="3" t="str">
        <f t="shared" si="1"/>
        <v>HSH49 A-56T</v>
      </c>
      <c r="B50" s="4" t="s">
        <v>60</v>
      </c>
      <c r="C50" s="4">
        <v>912763</v>
      </c>
      <c r="D50" s="4" t="s">
        <v>26</v>
      </c>
      <c r="E50" s="4" t="s">
        <v>27</v>
      </c>
      <c r="F50" s="4" t="s">
        <v>150</v>
      </c>
      <c r="G50" s="4" t="s">
        <v>151</v>
      </c>
      <c r="H50" s="4">
        <v>912819</v>
      </c>
      <c r="I50" s="4">
        <v>913460</v>
      </c>
      <c r="J50" s="4">
        <v>-56</v>
      </c>
      <c r="K50" s="4" t="s">
        <v>30</v>
      </c>
      <c r="L50" s="4">
        <v>809</v>
      </c>
      <c r="M50" s="4">
        <v>0</v>
      </c>
      <c r="N50" s="4">
        <v>894</v>
      </c>
      <c r="O50" s="4">
        <v>14</v>
      </c>
      <c r="P50" s="4">
        <v>890</v>
      </c>
      <c r="Q50" s="4">
        <v>1</v>
      </c>
      <c r="R50" s="4">
        <v>579</v>
      </c>
      <c r="S50" s="4">
        <v>1</v>
      </c>
      <c r="T50" s="4">
        <v>657</v>
      </c>
      <c r="U50" s="4">
        <v>0</v>
      </c>
      <c r="V50" s="4">
        <v>1027</v>
      </c>
      <c r="W50" s="4">
        <v>7</v>
      </c>
      <c r="X50" s="4">
        <v>1127</v>
      </c>
      <c r="Y50" s="4">
        <v>10</v>
      </c>
    </row>
    <row r="51" spans="1:25">
      <c r="A51" s="3" t="str">
        <f t="shared" si="1"/>
        <v>HVG1 C-204T</v>
      </c>
      <c r="B51" s="4" t="s">
        <v>31</v>
      </c>
      <c r="C51" s="4">
        <v>228985</v>
      </c>
      <c r="D51" s="4" t="s">
        <v>32</v>
      </c>
      <c r="E51" s="4" t="s">
        <v>27</v>
      </c>
      <c r="F51" s="4" t="s">
        <v>152</v>
      </c>
      <c r="G51" s="4" t="s">
        <v>153</v>
      </c>
      <c r="H51" s="4">
        <v>228455</v>
      </c>
      <c r="I51" s="4">
        <v>228781</v>
      </c>
      <c r="J51" s="4">
        <v>-204</v>
      </c>
      <c r="K51" s="4" t="s">
        <v>42</v>
      </c>
      <c r="L51" s="4">
        <v>771</v>
      </c>
      <c r="M51" s="4">
        <v>69</v>
      </c>
      <c r="N51" s="4">
        <v>967</v>
      </c>
      <c r="O51" s="4">
        <v>0</v>
      </c>
      <c r="P51" s="4">
        <v>881</v>
      </c>
      <c r="Q51" s="4">
        <v>67</v>
      </c>
      <c r="R51" s="4">
        <v>403</v>
      </c>
      <c r="S51" s="4">
        <v>37</v>
      </c>
      <c r="T51" s="4">
        <v>546</v>
      </c>
      <c r="U51" s="4">
        <v>55</v>
      </c>
      <c r="V51" s="4">
        <v>1284</v>
      </c>
      <c r="W51" s="4">
        <v>124</v>
      </c>
      <c r="X51" s="4">
        <v>945</v>
      </c>
      <c r="Y51" s="4">
        <v>117</v>
      </c>
    </row>
    <row r="52" spans="1:25">
      <c r="A52" s="3" t="str">
        <f t="shared" si="1"/>
        <v>IDP3 T184C</v>
      </c>
      <c r="B52" s="4" t="s">
        <v>82</v>
      </c>
      <c r="C52" s="4">
        <v>615005</v>
      </c>
      <c r="D52" s="4" t="s">
        <v>27</v>
      </c>
      <c r="E52" s="4" t="s">
        <v>32</v>
      </c>
      <c r="F52" s="4" t="s">
        <v>154</v>
      </c>
      <c r="G52" s="4" t="s">
        <v>155</v>
      </c>
      <c r="H52" s="4">
        <v>614822</v>
      </c>
      <c r="I52" s="4">
        <v>616084</v>
      </c>
      <c r="J52" s="4">
        <v>184</v>
      </c>
      <c r="K52" s="4" t="s">
        <v>81</v>
      </c>
      <c r="L52" s="4">
        <v>779</v>
      </c>
      <c r="M52" s="4">
        <v>1</v>
      </c>
      <c r="N52" s="4">
        <v>920</v>
      </c>
      <c r="O52" s="4">
        <v>0</v>
      </c>
      <c r="P52" s="4">
        <v>905</v>
      </c>
      <c r="Q52" s="4">
        <v>6</v>
      </c>
      <c r="R52" s="4">
        <v>609</v>
      </c>
      <c r="S52" s="4">
        <v>14</v>
      </c>
      <c r="T52" s="4">
        <v>552</v>
      </c>
      <c r="U52" s="4">
        <v>4</v>
      </c>
      <c r="V52" s="4">
        <v>887</v>
      </c>
      <c r="W52" s="4">
        <v>5</v>
      </c>
      <c r="X52" s="4">
        <v>1152</v>
      </c>
      <c r="Y52" s="4">
        <v>12</v>
      </c>
    </row>
    <row r="53" spans="1:25">
      <c r="A53" s="3" t="str">
        <f t="shared" si="1"/>
        <v>IFH1 G-305T</v>
      </c>
      <c r="B53" s="4" t="s">
        <v>56</v>
      </c>
      <c r="C53" s="4">
        <v>585797</v>
      </c>
      <c r="D53" s="4" t="s">
        <v>48</v>
      </c>
      <c r="E53" s="4" t="s">
        <v>27</v>
      </c>
      <c r="F53" s="4" t="s">
        <v>156</v>
      </c>
      <c r="G53" s="4" t="s">
        <v>157</v>
      </c>
      <c r="H53" s="4">
        <v>582235</v>
      </c>
      <c r="I53" s="4">
        <v>585492</v>
      </c>
      <c r="J53" s="4">
        <v>-305</v>
      </c>
      <c r="K53" s="4" t="s">
        <v>158</v>
      </c>
      <c r="L53" s="4">
        <v>756</v>
      </c>
      <c r="M53" s="4">
        <v>0</v>
      </c>
      <c r="N53" s="4">
        <v>982</v>
      </c>
      <c r="O53" s="4">
        <v>26</v>
      </c>
      <c r="P53" s="4">
        <v>929</v>
      </c>
      <c r="Q53" s="4">
        <v>3</v>
      </c>
      <c r="R53" s="4">
        <v>665</v>
      </c>
      <c r="S53" s="4">
        <v>1</v>
      </c>
      <c r="T53" s="4">
        <v>656</v>
      </c>
      <c r="U53" s="4">
        <v>0</v>
      </c>
      <c r="V53" s="4">
        <v>925</v>
      </c>
      <c r="W53" s="4">
        <v>1</v>
      </c>
      <c r="X53" s="4">
        <v>1080</v>
      </c>
      <c r="Y53" s="4">
        <v>3</v>
      </c>
    </row>
    <row r="54" spans="1:25">
      <c r="A54" s="3" t="str">
        <f t="shared" si="1"/>
        <v>INA1 G-200C</v>
      </c>
      <c r="B54" s="4" t="s">
        <v>56</v>
      </c>
      <c r="C54" s="4">
        <v>950953</v>
      </c>
      <c r="D54" s="4" t="s">
        <v>48</v>
      </c>
      <c r="E54" s="4" t="s">
        <v>32</v>
      </c>
      <c r="F54" s="4" t="s">
        <v>159</v>
      </c>
      <c r="G54" s="4" t="s">
        <v>160</v>
      </c>
      <c r="H54" s="4">
        <v>951153</v>
      </c>
      <c r="I54" s="4">
        <v>953180</v>
      </c>
      <c r="J54" s="4">
        <v>-200</v>
      </c>
      <c r="K54" s="4" t="s">
        <v>161</v>
      </c>
      <c r="L54" s="4">
        <v>674</v>
      </c>
      <c r="M54" s="4">
        <v>18</v>
      </c>
      <c r="N54" s="4">
        <v>760</v>
      </c>
      <c r="O54" s="4">
        <v>0</v>
      </c>
      <c r="P54" s="4">
        <v>749</v>
      </c>
      <c r="Q54" s="4">
        <v>10</v>
      </c>
      <c r="R54" s="4">
        <v>532</v>
      </c>
      <c r="S54" s="4">
        <v>12</v>
      </c>
      <c r="T54" s="4">
        <v>510</v>
      </c>
      <c r="U54" s="4">
        <v>4</v>
      </c>
      <c r="V54" s="4">
        <v>1008</v>
      </c>
      <c r="W54" s="4">
        <v>13</v>
      </c>
      <c r="X54" s="4">
        <v>931</v>
      </c>
      <c r="Y54" s="4">
        <v>19</v>
      </c>
    </row>
    <row r="55" spans="1:25">
      <c r="A55" s="3" t="str">
        <f t="shared" si="1"/>
        <v>IOC4 G732A</v>
      </c>
      <c r="B55" s="4" t="s">
        <v>162</v>
      </c>
      <c r="C55" s="4">
        <v>356114</v>
      </c>
      <c r="D55" s="4" t="s">
        <v>48</v>
      </c>
      <c r="E55" s="4" t="s">
        <v>26</v>
      </c>
      <c r="F55" s="4" t="s">
        <v>163</v>
      </c>
      <c r="G55" s="4" t="s">
        <v>164</v>
      </c>
      <c r="H55" s="4">
        <v>355383</v>
      </c>
      <c r="I55" s="4">
        <v>356810</v>
      </c>
      <c r="J55" s="4">
        <v>732</v>
      </c>
      <c r="K55" s="4" t="s">
        <v>38</v>
      </c>
      <c r="L55" s="4">
        <v>650</v>
      </c>
      <c r="M55" s="4">
        <v>0</v>
      </c>
      <c r="N55" s="4">
        <v>876</v>
      </c>
      <c r="O55" s="4">
        <v>7</v>
      </c>
      <c r="P55" s="4">
        <v>796</v>
      </c>
      <c r="Q55" s="4">
        <v>0</v>
      </c>
      <c r="R55" s="4">
        <v>436</v>
      </c>
      <c r="S55" s="4">
        <v>0</v>
      </c>
      <c r="T55" s="4">
        <v>548</v>
      </c>
      <c r="U55" s="4">
        <v>0</v>
      </c>
      <c r="V55" s="4">
        <v>1167</v>
      </c>
      <c r="W55" s="4">
        <v>2</v>
      </c>
      <c r="X55" s="4">
        <v>965</v>
      </c>
      <c r="Y55" s="4">
        <v>1</v>
      </c>
    </row>
    <row r="56" spans="1:25">
      <c r="A56" s="3" t="str">
        <f t="shared" si="1"/>
        <v>IPT1 T67A</v>
      </c>
      <c r="B56" s="4" t="s">
        <v>43</v>
      </c>
      <c r="C56" s="4">
        <v>591276</v>
      </c>
      <c r="D56" s="4" t="s">
        <v>27</v>
      </c>
      <c r="E56" s="4" t="s">
        <v>26</v>
      </c>
      <c r="F56" s="4" t="s">
        <v>165</v>
      </c>
      <c r="G56" s="4" t="s">
        <v>166</v>
      </c>
      <c r="H56" s="4">
        <v>589759</v>
      </c>
      <c r="I56" s="4">
        <v>591342</v>
      </c>
      <c r="J56" s="4">
        <v>67</v>
      </c>
      <c r="K56" s="4" t="s">
        <v>167</v>
      </c>
      <c r="L56" s="4">
        <v>669</v>
      </c>
      <c r="M56" s="4">
        <v>48</v>
      </c>
      <c r="N56" s="4">
        <v>876</v>
      </c>
      <c r="O56" s="4">
        <v>0</v>
      </c>
      <c r="P56" s="4">
        <v>839</v>
      </c>
      <c r="Q56" s="4">
        <v>54</v>
      </c>
      <c r="R56" s="4">
        <v>454</v>
      </c>
      <c r="S56" s="4">
        <v>55</v>
      </c>
      <c r="T56" s="4">
        <v>504</v>
      </c>
      <c r="U56" s="4">
        <v>69</v>
      </c>
      <c r="V56" s="4">
        <v>918</v>
      </c>
      <c r="W56" s="4">
        <v>135</v>
      </c>
      <c r="X56" s="4">
        <v>958</v>
      </c>
      <c r="Y56" s="4">
        <v>129</v>
      </c>
    </row>
    <row r="57" spans="1:25">
      <c r="A57" s="3" t="str">
        <f t="shared" si="1"/>
        <v>IRA2 C7081T</v>
      </c>
      <c r="B57" s="4" t="s">
        <v>60</v>
      </c>
      <c r="C57" s="4">
        <v>178150</v>
      </c>
      <c r="D57" s="4" t="s">
        <v>32</v>
      </c>
      <c r="E57" s="4" t="s">
        <v>27</v>
      </c>
      <c r="F57" s="4" t="s">
        <v>168</v>
      </c>
      <c r="G57" s="4" t="s">
        <v>169</v>
      </c>
      <c r="H57" s="4">
        <v>171070</v>
      </c>
      <c r="I57" s="4">
        <v>180309</v>
      </c>
      <c r="J57" s="4">
        <v>7081</v>
      </c>
      <c r="K57" s="4" t="s">
        <v>170</v>
      </c>
      <c r="L57" s="4">
        <v>856</v>
      </c>
      <c r="M57" s="4">
        <v>1</v>
      </c>
      <c r="N57" s="4">
        <v>1005</v>
      </c>
      <c r="O57" s="4">
        <v>25</v>
      </c>
      <c r="P57" s="4">
        <v>993</v>
      </c>
      <c r="Q57" s="4">
        <v>1</v>
      </c>
      <c r="R57" s="4">
        <v>480</v>
      </c>
      <c r="S57" s="4">
        <v>0</v>
      </c>
      <c r="T57" s="4">
        <v>622</v>
      </c>
      <c r="U57" s="4">
        <v>1</v>
      </c>
      <c r="V57" s="4">
        <v>1345</v>
      </c>
      <c r="W57" s="4">
        <v>0</v>
      </c>
      <c r="X57" s="4">
        <v>1048</v>
      </c>
      <c r="Y57" s="4">
        <v>2</v>
      </c>
    </row>
    <row r="58" spans="1:25">
      <c r="A58" s="3" t="str">
        <f t="shared" si="1"/>
        <v>ISW1 C3280T</v>
      </c>
      <c r="B58" s="4" t="s">
        <v>25</v>
      </c>
      <c r="C58" s="4">
        <v>708255</v>
      </c>
      <c r="D58" s="4" t="s">
        <v>32</v>
      </c>
      <c r="E58" s="4" t="s">
        <v>27</v>
      </c>
      <c r="F58" s="4" t="s">
        <v>171</v>
      </c>
      <c r="G58" s="4" t="s">
        <v>172</v>
      </c>
      <c r="H58" s="4">
        <v>708145</v>
      </c>
      <c r="I58" s="4">
        <v>711534</v>
      </c>
      <c r="J58" s="4">
        <v>3280</v>
      </c>
      <c r="K58" s="4" t="s">
        <v>173</v>
      </c>
      <c r="L58" s="4">
        <v>718</v>
      </c>
      <c r="M58" s="4">
        <v>0</v>
      </c>
      <c r="N58" s="4">
        <v>858</v>
      </c>
      <c r="O58" s="4">
        <v>134</v>
      </c>
      <c r="P58" s="4">
        <v>826</v>
      </c>
      <c r="Q58" s="4">
        <v>21</v>
      </c>
      <c r="R58" s="4">
        <v>522</v>
      </c>
      <c r="S58" s="4">
        <v>10</v>
      </c>
      <c r="T58" s="4">
        <v>584</v>
      </c>
      <c r="U58" s="4">
        <v>8</v>
      </c>
      <c r="V58" s="4">
        <v>992</v>
      </c>
      <c r="W58" s="4">
        <v>21</v>
      </c>
      <c r="X58" s="4">
        <v>1072</v>
      </c>
      <c r="Y58" s="4">
        <v>25</v>
      </c>
    </row>
    <row r="59" spans="1:25">
      <c r="A59" s="3" t="str">
        <f t="shared" si="1"/>
        <v>ITT1 T1169A</v>
      </c>
      <c r="B59" s="4" t="s">
        <v>162</v>
      </c>
      <c r="C59" s="4">
        <v>138718</v>
      </c>
      <c r="D59" s="4" t="s">
        <v>27</v>
      </c>
      <c r="E59" s="4" t="s">
        <v>26</v>
      </c>
      <c r="F59" s="4" t="s">
        <v>174</v>
      </c>
      <c r="G59" s="4" t="s">
        <v>175</v>
      </c>
      <c r="H59" s="4">
        <v>137550</v>
      </c>
      <c r="I59" s="4">
        <v>138944</v>
      </c>
      <c r="J59" s="4">
        <v>1169</v>
      </c>
      <c r="K59" s="4" t="s">
        <v>59</v>
      </c>
      <c r="L59" s="4">
        <v>774</v>
      </c>
      <c r="M59" s="4">
        <v>0</v>
      </c>
      <c r="N59" s="4">
        <v>823</v>
      </c>
      <c r="O59" s="4">
        <v>11</v>
      </c>
      <c r="P59" s="4">
        <v>849</v>
      </c>
      <c r="Q59" s="4">
        <v>2</v>
      </c>
      <c r="R59" s="4">
        <v>512</v>
      </c>
      <c r="S59" s="4">
        <v>0</v>
      </c>
      <c r="T59" s="4">
        <v>531</v>
      </c>
      <c r="U59" s="4">
        <v>4</v>
      </c>
      <c r="V59" s="4">
        <v>936</v>
      </c>
      <c r="W59" s="4">
        <v>24</v>
      </c>
      <c r="X59" s="4">
        <v>1079</v>
      </c>
      <c r="Y59" s="4">
        <v>19</v>
      </c>
    </row>
    <row r="60" spans="1:25">
      <c r="A60" s="3" t="str">
        <f t="shared" si="1"/>
        <v>KCS1 C2709T</v>
      </c>
      <c r="B60" s="4" t="s">
        <v>43</v>
      </c>
      <c r="C60" s="4">
        <v>479556</v>
      </c>
      <c r="D60" s="4" t="s">
        <v>32</v>
      </c>
      <c r="E60" s="4" t="s">
        <v>27</v>
      </c>
      <c r="F60" s="4" t="s">
        <v>176</v>
      </c>
      <c r="G60" s="4" t="s">
        <v>177</v>
      </c>
      <c r="H60" s="4">
        <v>479112</v>
      </c>
      <c r="I60" s="4">
        <v>482264</v>
      </c>
      <c r="J60" s="4">
        <v>2709</v>
      </c>
      <c r="K60" s="4" t="s">
        <v>38</v>
      </c>
      <c r="L60" s="4">
        <v>746</v>
      </c>
      <c r="M60" s="4">
        <v>0</v>
      </c>
      <c r="N60" s="4">
        <v>913</v>
      </c>
      <c r="O60" s="4">
        <v>10</v>
      </c>
      <c r="P60" s="4">
        <v>846</v>
      </c>
      <c r="Q60" s="4">
        <v>5</v>
      </c>
      <c r="R60" s="4">
        <v>526</v>
      </c>
      <c r="S60" s="4">
        <v>1</v>
      </c>
      <c r="T60" s="4">
        <v>537</v>
      </c>
      <c r="U60" s="4">
        <v>1</v>
      </c>
      <c r="V60" s="4">
        <v>905</v>
      </c>
      <c r="W60" s="4">
        <v>11</v>
      </c>
      <c r="X60" s="4">
        <v>988</v>
      </c>
      <c r="Y60" s="4">
        <v>12</v>
      </c>
    </row>
    <row r="61" spans="1:25">
      <c r="A61" s="3" t="str">
        <f t="shared" si="1"/>
        <v>KTR6 G1222A</v>
      </c>
      <c r="B61" s="4" t="s">
        <v>47</v>
      </c>
      <c r="C61" s="4">
        <v>457234</v>
      </c>
      <c r="D61" s="4" t="s">
        <v>48</v>
      </c>
      <c r="E61" s="4" t="s">
        <v>26</v>
      </c>
      <c r="F61" s="4" t="s">
        <v>178</v>
      </c>
      <c r="G61" s="4" t="s">
        <v>179</v>
      </c>
      <c r="H61" s="4">
        <v>457115</v>
      </c>
      <c r="I61" s="4">
        <v>458455</v>
      </c>
      <c r="J61" s="4">
        <v>1222</v>
      </c>
      <c r="K61" s="4" t="s">
        <v>118</v>
      </c>
      <c r="L61" s="4">
        <v>790</v>
      </c>
      <c r="M61" s="4">
        <v>0</v>
      </c>
      <c r="N61" s="4">
        <v>906</v>
      </c>
      <c r="O61" s="4">
        <v>11</v>
      </c>
      <c r="P61" s="4">
        <v>1030</v>
      </c>
      <c r="Q61" s="4">
        <v>3</v>
      </c>
      <c r="R61" s="4">
        <v>537</v>
      </c>
      <c r="S61" s="4">
        <v>1</v>
      </c>
      <c r="T61" s="4">
        <v>587</v>
      </c>
      <c r="U61" s="4">
        <v>0</v>
      </c>
      <c r="V61" s="4">
        <v>952</v>
      </c>
      <c r="W61" s="4">
        <v>30</v>
      </c>
      <c r="X61" s="4">
        <v>1122</v>
      </c>
      <c r="Y61" s="4">
        <v>23</v>
      </c>
    </row>
    <row r="62" spans="1:25">
      <c r="A62" s="3" t="str">
        <f t="shared" si="1"/>
        <v>LDH1 T892C</v>
      </c>
      <c r="B62" s="4" t="s">
        <v>25</v>
      </c>
      <c r="C62" s="4">
        <v>632485</v>
      </c>
      <c r="D62" s="4" t="s">
        <v>27</v>
      </c>
      <c r="E62" s="4" t="s">
        <v>32</v>
      </c>
      <c r="F62" s="4" t="s">
        <v>180</v>
      </c>
      <c r="G62" s="4" t="s">
        <v>181</v>
      </c>
      <c r="H62" s="4">
        <v>632249</v>
      </c>
      <c r="I62" s="4">
        <v>633376</v>
      </c>
      <c r="J62" s="4">
        <v>892</v>
      </c>
      <c r="K62" s="4" t="s">
        <v>182</v>
      </c>
      <c r="L62" s="4">
        <v>746</v>
      </c>
      <c r="M62" s="4">
        <v>0</v>
      </c>
      <c r="N62" s="4">
        <v>810</v>
      </c>
      <c r="O62" s="4">
        <v>25</v>
      </c>
      <c r="P62" s="4">
        <v>805</v>
      </c>
      <c r="Q62" s="4">
        <v>0</v>
      </c>
      <c r="R62" s="4">
        <v>479</v>
      </c>
      <c r="S62" s="4">
        <v>1</v>
      </c>
      <c r="T62" s="4">
        <v>520</v>
      </c>
      <c r="U62" s="4">
        <v>0</v>
      </c>
      <c r="V62" s="4">
        <v>968</v>
      </c>
      <c r="W62" s="4">
        <v>3</v>
      </c>
      <c r="X62" s="4">
        <v>984</v>
      </c>
      <c r="Y62" s="4">
        <v>0</v>
      </c>
    </row>
    <row r="63" spans="1:25">
      <c r="A63" s="3" t="str">
        <f t="shared" si="1"/>
        <v>LHS1 C152T</v>
      </c>
      <c r="B63" s="4" t="s">
        <v>72</v>
      </c>
      <c r="C63" s="4">
        <v>298871</v>
      </c>
      <c r="D63" s="4" t="s">
        <v>32</v>
      </c>
      <c r="E63" s="4" t="s">
        <v>27</v>
      </c>
      <c r="F63" s="4" t="s">
        <v>183</v>
      </c>
      <c r="G63" s="4" t="s">
        <v>184</v>
      </c>
      <c r="H63" s="4">
        <v>296074</v>
      </c>
      <c r="I63" s="4">
        <v>298719</v>
      </c>
      <c r="J63" s="4">
        <v>152</v>
      </c>
      <c r="K63" s="4" t="s">
        <v>42</v>
      </c>
      <c r="L63" s="4">
        <v>830</v>
      </c>
      <c r="M63" s="4">
        <v>0</v>
      </c>
      <c r="N63" s="4">
        <v>1014</v>
      </c>
      <c r="O63" s="4">
        <v>15</v>
      </c>
      <c r="P63" s="4">
        <v>957</v>
      </c>
      <c r="Q63" s="4">
        <v>26</v>
      </c>
      <c r="R63" s="4">
        <v>557</v>
      </c>
      <c r="S63" s="4">
        <v>10</v>
      </c>
      <c r="T63" s="4">
        <v>574</v>
      </c>
      <c r="U63" s="4">
        <v>15</v>
      </c>
      <c r="V63" s="4">
        <v>906</v>
      </c>
      <c r="W63" s="4">
        <v>9</v>
      </c>
      <c r="X63" s="4">
        <v>1066</v>
      </c>
      <c r="Y63" s="4">
        <v>14</v>
      </c>
    </row>
    <row r="64" spans="1:25">
      <c r="A64" s="3" t="str">
        <f t="shared" si="1"/>
        <v>LOS1 A790T</v>
      </c>
      <c r="B64" s="4" t="s">
        <v>72</v>
      </c>
      <c r="C64" s="4">
        <v>50841</v>
      </c>
      <c r="D64" s="4" t="s">
        <v>26</v>
      </c>
      <c r="E64" s="4" t="s">
        <v>27</v>
      </c>
      <c r="F64" s="4" t="s">
        <v>185</v>
      </c>
      <c r="G64" s="4" t="s">
        <v>186</v>
      </c>
      <c r="H64" s="4">
        <v>50052</v>
      </c>
      <c r="I64" s="4">
        <v>53354</v>
      </c>
      <c r="J64" s="4">
        <v>790</v>
      </c>
      <c r="K64" s="4" t="s">
        <v>187</v>
      </c>
      <c r="L64" s="4">
        <v>837</v>
      </c>
      <c r="M64" s="4">
        <v>0</v>
      </c>
      <c r="N64" s="4">
        <v>868</v>
      </c>
      <c r="O64" s="4">
        <v>6</v>
      </c>
      <c r="P64" s="4">
        <v>975</v>
      </c>
      <c r="Q64" s="4">
        <v>9</v>
      </c>
      <c r="R64" s="4">
        <v>600</v>
      </c>
      <c r="S64" s="4">
        <v>2</v>
      </c>
      <c r="T64" s="4">
        <v>637</v>
      </c>
      <c r="U64" s="4">
        <v>2</v>
      </c>
      <c r="V64" s="4">
        <v>1038</v>
      </c>
      <c r="W64" s="4">
        <v>1</v>
      </c>
      <c r="X64" s="4">
        <v>1142</v>
      </c>
      <c r="Y64" s="4">
        <v>2</v>
      </c>
    </row>
    <row r="65" spans="1:25">
      <c r="A65" s="3" t="str">
        <f t="shared" si="1"/>
        <v>LYS14 C209T</v>
      </c>
      <c r="B65" s="4" t="s">
        <v>43</v>
      </c>
      <c r="C65" s="4">
        <v>511898</v>
      </c>
      <c r="D65" s="4" t="s">
        <v>32</v>
      </c>
      <c r="E65" s="4" t="s">
        <v>27</v>
      </c>
      <c r="F65" s="4" t="s">
        <v>188</v>
      </c>
      <c r="G65" s="4" t="s">
        <v>189</v>
      </c>
      <c r="H65" s="4">
        <v>509734</v>
      </c>
      <c r="I65" s="4">
        <v>512106</v>
      </c>
      <c r="J65" s="4">
        <v>209</v>
      </c>
      <c r="K65" s="4" t="s">
        <v>91</v>
      </c>
      <c r="L65" s="4">
        <v>685</v>
      </c>
      <c r="M65" s="4">
        <v>1</v>
      </c>
      <c r="N65" s="4">
        <v>863</v>
      </c>
      <c r="O65" s="4">
        <v>1</v>
      </c>
      <c r="P65" s="4">
        <v>883</v>
      </c>
      <c r="Q65" s="4">
        <v>20</v>
      </c>
      <c r="R65" s="4">
        <v>498</v>
      </c>
      <c r="S65" s="4">
        <v>15</v>
      </c>
      <c r="T65" s="4">
        <v>528</v>
      </c>
      <c r="U65" s="4">
        <v>14</v>
      </c>
      <c r="V65" s="4">
        <v>837</v>
      </c>
      <c r="W65" s="4">
        <v>4</v>
      </c>
      <c r="X65" s="4">
        <v>1049</v>
      </c>
      <c r="Y65" s="4">
        <v>10</v>
      </c>
    </row>
    <row r="66" spans="1:25">
      <c r="A66" s="3" t="str">
        <f t="shared" ref="A66:A97" si="2">G66&amp;" "&amp;D66&amp;J66&amp;E66</f>
        <v>MAL11 A482T</v>
      </c>
      <c r="B66" s="4" t="s">
        <v>52</v>
      </c>
      <c r="C66" s="4">
        <v>1075338</v>
      </c>
      <c r="D66" s="4" t="s">
        <v>26</v>
      </c>
      <c r="E66" s="4" t="s">
        <v>27</v>
      </c>
      <c r="F66" s="4" t="s">
        <v>190</v>
      </c>
      <c r="G66" s="4" t="s">
        <v>191</v>
      </c>
      <c r="H66" s="4">
        <v>1073969</v>
      </c>
      <c r="I66" s="4">
        <v>1075819</v>
      </c>
      <c r="J66" s="4">
        <v>482</v>
      </c>
      <c r="K66" s="4" t="s">
        <v>192</v>
      </c>
      <c r="L66" s="4">
        <v>783</v>
      </c>
      <c r="M66" s="4">
        <v>7</v>
      </c>
      <c r="N66" s="4">
        <v>864</v>
      </c>
      <c r="O66" s="4">
        <v>0</v>
      </c>
      <c r="P66" s="4">
        <v>891</v>
      </c>
      <c r="Q66" s="4">
        <v>12</v>
      </c>
      <c r="R66" s="4">
        <v>534</v>
      </c>
      <c r="S66" s="4">
        <v>7</v>
      </c>
      <c r="T66" s="4">
        <v>629</v>
      </c>
      <c r="U66" s="4">
        <v>12</v>
      </c>
      <c r="V66" s="4">
        <v>1239</v>
      </c>
      <c r="W66" s="4">
        <v>77</v>
      </c>
      <c r="X66" s="4">
        <v>1214</v>
      </c>
      <c r="Y66" s="4">
        <v>78</v>
      </c>
    </row>
    <row r="67" spans="1:25">
      <c r="A67" s="3" t="str">
        <f t="shared" si="2"/>
        <v>MAL11 G310A</v>
      </c>
      <c r="B67" s="4" t="s">
        <v>52</v>
      </c>
      <c r="C67" s="4">
        <v>1075510</v>
      </c>
      <c r="D67" s="4" t="s">
        <v>48</v>
      </c>
      <c r="E67" s="4" t="s">
        <v>26</v>
      </c>
      <c r="F67" s="4" t="s">
        <v>190</v>
      </c>
      <c r="G67" s="4" t="s">
        <v>191</v>
      </c>
      <c r="H67" s="4">
        <v>1073969</v>
      </c>
      <c r="I67" s="4">
        <v>1075819</v>
      </c>
      <c r="J67" s="4">
        <v>310</v>
      </c>
      <c r="K67" s="4" t="s">
        <v>100</v>
      </c>
      <c r="L67" s="4">
        <v>746</v>
      </c>
      <c r="M67" s="4">
        <v>0</v>
      </c>
      <c r="N67" s="4">
        <v>980</v>
      </c>
      <c r="O67" s="4">
        <v>52</v>
      </c>
      <c r="P67" s="4">
        <v>980</v>
      </c>
      <c r="Q67" s="4">
        <v>184</v>
      </c>
      <c r="R67" s="4">
        <v>524</v>
      </c>
      <c r="S67" s="4">
        <v>143</v>
      </c>
      <c r="T67" s="4">
        <v>672</v>
      </c>
      <c r="U67" s="4">
        <v>279</v>
      </c>
      <c r="V67" s="4">
        <v>1371</v>
      </c>
      <c r="W67" s="4">
        <v>520</v>
      </c>
      <c r="X67" s="4">
        <v>1258</v>
      </c>
      <c r="Y67" s="4">
        <v>454</v>
      </c>
    </row>
    <row r="68" spans="1:25">
      <c r="A68" s="3" t="str">
        <f t="shared" si="2"/>
        <v>MET17 C-353T</v>
      </c>
      <c r="B68" s="4" t="s">
        <v>56</v>
      </c>
      <c r="C68" s="4">
        <v>732191</v>
      </c>
      <c r="D68" s="4" t="s">
        <v>32</v>
      </c>
      <c r="E68" s="4" t="s">
        <v>27</v>
      </c>
      <c r="F68" s="4" t="s">
        <v>193</v>
      </c>
      <c r="G68" s="4" t="s">
        <v>194</v>
      </c>
      <c r="H68" s="4">
        <v>732544</v>
      </c>
      <c r="I68" s="4">
        <v>733878</v>
      </c>
      <c r="J68" s="4">
        <v>-353</v>
      </c>
      <c r="K68" s="4" t="s">
        <v>42</v>
      </c>
      <c r="L68" s="4">
        <v>684</v>
      </c>
      <c r="M68" s="4">
        <v>0</v>
      </c>
      <c r="N68" s="4">
        <v>813</v>
      </c>
      <c r="O68" s="4">
        <v>84</v>
      </c>
      <c r="P68" s="4">
        <v>852</v>
      </c>
      <c r="Q68" s="4">
        <v>5</v>
      </c>
      <c r="R68" s="4">
        <v>446</v>
      </c>
      <c r="S68" s="4">
        <v>2</v>
      </c>
      <c r="T68" s="4">
        <v>535</v>
      </c>
      <c r="U68" s="4">
        <v>2</v>
      </c>
      <c r="V68" s="4">
        <v>1022</v>
      </c>
      <c r="W68" s="4">
        <v>1</v>
      </c>
      <c r="X68" s="4">
        <v>863</v>
      </c>
      <c r="Y68" s="4">
        <v>2</v>
      </c>
    </row>
    <row r="69" spans="1:25">
      <c r="A69" s="3" t="str">
        <f t="shared" si="2"/>
        <v>MET6 G941A</v>
      </c>
      <c r="B69" s="4" t="s">
        <v>31</v>
      </c>
      <c r="C69" s="4">
        <v>341223</v>
      </c>
      <c r="D69" s="4" t="s">
        <v>48</v>
      </c>
      <c r="E69" s="4" t="s">
        <v>26</v>
      </c>
      <c r="F69" s="4" t="s">
        <v>195</v>
      </c>
      <c r="G69" s="4" t="s">
        <v>196</v>
      </c>
      <c r="H69" s="4">
        <v>339860</v>
      </c>
      <c r="I69" s="4">
        <v>342163</v>
      </c>
      <c r="J69" s="4">
        <v>941</v>
      </c>
      <c r="K69" s="4" t="s">
        <v>46</v>
      </c>
      <c r="L69" s="4">
        <v>821</v>
      </c>
      <c r="M69" s="4">
        <v>0</v>
      </c>
      <c r="N69" s="4">
        <v>1035</v>
      </c>
      <c r="O69" s="4">
        <v>2</v>
      </c>
      <c r="P69" s="4">
        <v>1024</v>
      </c>
      <c r="Q69" s="4">
        <v>24</v>
      </c>
      <c r="R69" s="4">
        <v>483</v>
      </c>
      <c r="S69" s="4">
        <v>6</v>
      </c>
      <c r="T69" s="4">
        <v>561</v>
      </c>
      <c r="U69" s="4">
        <v>8</v>
      </c>
      <c r="V69" s="4">
        <v>1335</v>
      </c>
      <c r="W69" s="4">
        <v>12</v>
      </c>
      <c r="X69" s="4">
        <v>1125</v>
      </c>
      <c r="Y69" s="4">
        <v>7</v>
      </c>
    </row>
    <row r="70" spans="1:25">
      <c r="A70" s="3" t="str">
        <f t="shared" si="2"/>
        <v>MLH1 A675G</v>
      </c>
      <c r="B70" s="4" t="s">
        <v>162</v>
      </c>
      <c r="C70" s="4">
        <v>595559</v>
      </c>
      <c r="D70" s="4" t="s">
        <v>26</v>
      </c>
      <c r="E70" s="4" t="s">
        <v>48</v>
      </c>
      <c r="F70" s="4" t="s">
        <v>197</v>
      </c>
      <c r="G70" s="4" t="s">
        <v>198</v>
      </c>
      <c r="H70" s="4">
        <v>594885</v>
      </c>
      <c r="I70" s="4">
        <v>597194</v>
      </c>
      <c r="J70" s="4">
        <v>675</v>
      </c>
      <c r="K70" s="4" t="s">
        <v>38</v>
      </c>
      <c r="L70" s="4">
        <v>781</v>
      </c>
      <c r="M70" s="4">
        <v>0</v>
      </c>
      <c r="N70" s="4">
        <v>880</v>
      </c>
      <c r="O70" s="4">
        <v>11</v>
      </c>
      <c r="P70" s="4">
        <v>860</v>
      </c>
      <c r="Q70" s="4">
        <v>0</v>
      </c>
      <c r="R70" s="4">
        <v>533</v>
      </c>
      <c r="S70" s="4">
        <v>1</v>
      </c>
      <c r="T70" s="4">
        <v>584</v>
      </c>
      <c r="U70" s="4">
        <v>1</v>
      </c>
      <c r="V70" s="4">
        <v>1057</v>
      </c>
      <c r="W70" s="4">
        <v>0</v>
      </c>
      <c r="X70" s="4">
        <v>1110</v>
      </c>
      <c r="Y70" s="4">
        <v>1</v>
      </c>
    </row>
    <row r="71" spans="1:25">
      <c r="A71" s="3" t="str">
        <f t="shared" si="2"/>
        <v>MNN4 G1543A</v>
      </c>
      <c r="B71" s="4" t="s">
        <v>72</v>
      </c>
      <c r="C71" s="4">
        <v>65925</v>
      </c>
      <c r="D71" s="4" t="s">
        <v>48</v>
      </c>
      <c r="E71" s="4" t="s">
        <v>26</v>
      </c>
      <c r="F71" s="4" t="s">
        <v>199</v>
      </c>
      <c r="G71" s="4" t="s">
        <v>200</v>
      </c>
      <c r="H71" s="4">
        <v>63931</v>
      </c>
      <c r="I71" s="4">
        <v>67467</v>
      </c>
      <c r="J71" s="4">
        <v>1543</v>
      </c>
      <c r="K71" s="4" t="s">
        <v>100</v>
      </c>
      <c r="L71" s="4">
        <v>815</v>
      </c>
      <c r="M71" s="4">
        <v>0</v>
      </c>
      <c r="N71" s="4">
        <v>964</v>
      </c>
      <c r="O71" s="4">
        <v>33</v>
      </c>
      <c r="P71" s="4">
        <v>1046</v>
      </c>
      <c r="Q71" s="4">
        <v>2</v>
      </c>
      <c r="R71" s="4">
        <v>530</v>
      </c>
      <c r="S71" s="4">
        <v>1</v>
      </c>
      <c r="T71" s="4">
        <v>608</v>
      </c>
      <c r="U71" s="4">
        <v>1</v>
      </c>
      <c r="V71" s="4">
        <v>978</v>
      </c>
      <c r="W71" s="4">
        <v>1</v>
      </c>
      <c r="X71" s="4">
        <v>1104</v>
      </c>
      <c r="Y71" s="4">
        <v>0</v>
      </c>
    </row>
    <row r="72" spans="1:25">
      <c r="A72" s="3" t="str">
        <f t="shared" si="2"/>
        <v>MPD1 G384T</v>
      </c>
      <c r="B72" s="4" t="s">
        <v>60</v>
      </c>
      <c r="C72" s="4">
        <v>852693</v>
      </c>
      <c r="D72" s="4" t="s">
        <v>48</v>
      </c>
      <c r="E72" s="4" t="s">
        <v>27</v>
      </c>
      <c r="F72" s="4" t="s">
        <v>201</v>
      </c>
      <c r="G72" s="4" t="s">
        <v>202</v>
      </c>
      <c r="H72" s="4">
        <v>852120</v>
      </c>
      <c r="I72" s="4">
        <v>853076</v>
      </c>
      <c r="J72" s="4">
        <v>384</v>
      </c>
      <c r="K72" s="4" t="s">
        <v>110</v>
      </c>
      <c r="L72" s="4">
        <v>773</v>
      </c>
      <c r="M72" s="4">
        <v>0</v>
      </c>
      <c r="N72" s="4">
        <v>823</v>
      </c>
      <c r="O72" s="4">
        <v>9</v>
      </c>
      <c r="P72" s="4">
        <v>850</v>
      </c>
      <c r="Q72" s="4">
        <v>11</v>
      </c>
      <c r="R72" s="4">
        <v>456</v>
      </c>
      <c r="S72" s="4">
        <v>6</v>
      </c>
      <c r="T72" s="4">
        <v>533</v>
      </c>
      <c r="U72" s="4">
        <v>4</v>
      </c>
      <c r="V72" s="4">
        <v>1137</v>
      </c>
      <c r="W72" s="4">
        <v>12</v>
      </c>
      <c r="X72" s="4">
        <v>945</v>
      </c>
      <c r="Y72" s="4">
        <v>13</v>
      </c>
    </row>
    <row r="73" spans="1:25">
      <c r="A73" s="3" t="str">
        <f t="shared" si="2"/>
        <v>MRN1 A13G</v>
      </c>
      <c r="B73" s="4" t="s">
        <v>47</v>
      </c>
      <c r="C73" s="4">
        <v>197775</v>
      </c>
      <c r="D73" s="4" t="s">
        <v>26</v>
      </c>
      <c r="E73" s="4" t="s">
        <v>48</v>
      </c>
      <c r="F73" s="4" t="s">
        <v>203</v>
      </c>
      <c r="G73" s="4" t="s">
        <v>204</v>
      </c>
      <c r="H73" s="4">
        <v>195949</v>
      </c>
      <c r="I73" s="4">
        <v>197787</v>
      </c>
      <c r="J73" s="4">
        <v>13</v>
      </c>
      <c r="K73" s="4" t="s">
        <v>81</v>
      </c>
      <c r="L73" s="4">
        <v>722</v>
      </c>
      <c r="M73" s="4">
        <v>0</v>
      </c>
      <c r="N73" s="4">
        <v>756</v>
      </c>
      <c r="O73" s="4">
        <v>36</v>
      </c>
      <c r="P73" s="4">
        <v>809</v>
      </c>
      <c r="Q73" s="4">
        <v>4</v>
      </c>
      <c r="R73" s="4">
        <v>602</v>
      </c>
      <c r="S73" s="4">
        <v>9</v>
      </c>
      <c r="T73" s="4">
        <v>535</v>
      </c>
      <c r="U73" s="4">
        <v>0</v>
      </c>
      <c r="V73" s="4">
        <v>955</v>
      </c>
      <c r="W73" s="4">
        <v>5</v>
      </c>
      <c r="X73" s="4">
        <v>1031</v>
      </c>
      <c r="Y73" s="4">
        <v>4</v>
      </c>
    </row>
    <row r="74" spans="1:25">
      <c r="A74" s="3" t="str">
        <f t="shared" si="2"/>
        <v>MRP7 G990T</v>
      </c>
      <c r="B74" s="4" t="s">
        <v>82</v>
      </c>
      <c r="C74" s="4">
        <v>621441</v>
      </c>
      <c r="D74" s="4" t="s">
        <v>48</v>
      </c>
      <c r="E74" s="4" t="s">
        <v>27</v>
      </c>
      <c r="F74" s="4" t="s">
        <v>205</v>
      </c>
      <c r="G74" s="4" t="s">
        <v>206</v>
      </c>
      <c r="H74" s="4">
        <v>621315</v>
      </c>
      <c r="I74" s="4">
        <v>622430</v>
      </c>
      <c r="J74" s="4">
        <v>990</v>
      </c>
      <c r="K74" s="4" t="s">
        <v>38</v>
      </c>
      <c r="L74" s="4">
        <v>646</v>
      </c>
      <c r="M74" s="4">
        <v>0</v>
      </c>
      <c r="N74" s="4">
        <v>854</v>
      </c>
      <c r="O74" s="4">
        <v>11</v>
      </c>
      <c r="P74" s="4">
        <v>758</v>
      </c>
      <c r="Q74" s="4">
        <v>17</v>
      </c>
      <c r="R74" s="4">
        <v>508</v>
      </c>
      <c r="S74" s="4">
        <v>20</v>
      </c>
      <c r="T74" s="4">
        <v>483</v>
      </c>
      <c r="U74" s="4">
        <v>15</v>
      </c>
      <c r="V74" s="4">
        <v>793</v>
      </c>
      <c r="W74" s="4">
        <v>2</v>
      </c>
      <c r="X74" s="4">
        <v>1046</v>
      </c>
      <c r="Y74" s="4">
        <v>0</v>
      </c>
    </row>
    <row r="75" spans="1:25">
      <c r="A75" s="3" t="str">
        <f t="shared" si="2"/>
        <v>MRPS28 T490A</v>
      </c>
      <c r="B75" s="4" t="s">
        <v>43</v>
      </c>
      <c r="C75" s="4">
        <v>1146802</v>
      </c>
      <c r="D75" s="4" t="s">
        <v>27</v>
      </c>
      <c r="E75" s="4" t="s">
        <v>26</v>
      </c>
      <c r="F75" s="4" t="s">
        <v>207</v>
      </c>
      <c r="G75" s="4" t="s">
        <v>208</v>
      </c>
      <c r="H75" s="4">
        <v>1146313</v>
      </c>
      <c r="I75" s="4">
        <v>1147173</v>
      </c>
      <c r="J75" s="4">
        <v>490</v>
      </c>
      <c r="K75" s="4" t="s">
        <v>209</v>
      </c>
      <c r="L75" s="4">
        <v>812</v>
      </c>
      <c r="M75" s="4">
        <v>0</v>
      </c>
      <c r="N75" s="4">
        <v>1044</v>
      </c>
      <c r="O75" s="4">
        <v>92</v>
      </c>
      <c r="P75" s="4">
        <v>1037</v>
      </c>
      <c r="Q75" s="4">
        <v>3</v>
      </c>
      <c r="R75" s="4">
        <v>498</v>
      </c>
      <c r="S75" s="4">
        <v>2</v>
      </c>
      <c r="T75" s="4">
        <v>632</v>
      </c>
      <c r="U75" s="4">
        <v>0</v>
      </c>
      <c r="V75" s="4">
        <v>1324</v>
      </c>
      <c r="W75" s="4">
        <v>6</v>
      </c>
      <c r="X75" s="4">
        <v>1137</v>
      </c>
      <c r="Y75" s="4">
        <v>0</v>
      </c>
    </row>
    <row r="76" spans="1:25">
      <c r="A76" s="3" t="str">
        <f t="shared" si="2"/>
        <v>MRPS9 T443C</v>
      </c>
      <c r="B76" s="4" t="s">
        <v>25</v>
      </c>
      <c r="C76" s="4">
        <v>535696</v>
      </c>
      <c r="D76" s="4" t="s">
        <v>27</v>
      </c>
      <c r="E76" s="4" t="s">
        <v>32</v>
      </c>
      <c r="F76" s="4" t="s">
        <v>210</v>
      </c>
      <c r="G76" s="4" t="s">
        <v>211</v>
      </c>
      <c r="H76" s="4">
        <v>535254</v>
      </c>
      <c r="I76" s="4">
        <v>536090</v>
      </c>
      <c r="J76" s="4">
        <v>443</v>
      </c>
      <c r="K76" s="4" t="s">
        <v>212</v>
      </c>
      <c r="L76" s="4">
        <v>717</v>
      </c>
      <c r="M76" s="4">
        <v>0</v>
      </c>
      <c r="N76" s="4">
        <v>814</v>
      </c>
      <c r="O76" s="4">
        <v>13</v>
      </c>
      <c r="P76" s="4">
        <v>833</v>
      </c>
      <c r="Q76" s="4">
        <v>5</v>
      </c>
      <c r="R76" s="4">
        <v>454</v>
      </c>
      <c r="S76" s="4">
        <v>1</v>
      </c>
      <c r="T76" s="4">
        <v>559</v>
      </c>
      <c r="U76" s="4">
        <v>2</v>
      </c>
      <c r="V76" s="4">
        <v>1122</v>
      </c>
      <c r="W76" s="4">
        <v>14</v>
      </c>
      <c r="X76" s="4">
        <v>954</v>
      </c>
      <c r="Y76" s="4">
        <v>11</v>
      </c>
    </row>
    <row r="77" spans="1:25">
      <c r="A77" s="3" t="str">
        <f t="shared" si="2"/>
        <v>MSH2 G580A</v>
      </c>
      <c r="B77" s="4" t="s">
        <v>60</v>
      </c>
      <c r="C77" s="4">
        <v>147961</v>
      </c>
      <c r="D77" s="4" t="s">
        <v>48</v>
      </c>
      <c r="E77" s="4" t="s">
        <v>26</v>
      </c>
      <c r="F77" s="4" t="s">
        <v>213</v>
      </c>
      <c r="G77" s="4" t="s">
        <v>214</v>
      </c>
      <c r="H77" s="4">
        <v>147382</v>
      </c>
      <c r="I77" s="4">
        <v>150276</v>
      </c>
      <c r="J77" s="4">
        <v>580</v>
      </c>
      <c r="K77" s="4" t="s">
        <v>173</v>
      </c>
      <c r="L77" s="4">
        <v>781</v>
      </c>
      <c r="M77" s="4">
        <v>0</v>
      </c>
      <c r="N77" s="4">
        <v>1007</v>
      </c>
      <c r="O77" s="4">
        <v>150</v>
      </c>
      <c r="P77" s="4">
        <v>939</v>
      </c>
      <c r="Q77" s="4">
        <v>29</v>
      </c>
      <c r="R77" s="4">
        <v>502</v>
      </c>
      <c r="S77" s="4">
        <v>14</v>
      </c>
      <c r="T77" s="4">
        <v>567</v>
      </c>
      <c r="U77" s="4">
        <v>16</v>
      </c>
      <c r="V77" s="4">
        <v>1032</v>
      </c>
      <c r="W77" s="4">
        <v>26</v>
      </c>
      <c r="X77" s="4">
        <v>1104</v>
      </c>
      <c r="Y77" s="4">
        <v>19</v>
      </c>
    </row>
    <row r="78" spans="1:25">
      <c r="A78" s="3" t="str">
        <f t="shared" si="2"/>
        <v>MTM1 A943T</v>
      </c>
      <c r="B78" s="4" t="s">
        <v>52</v>
      </c>
      <c r="C78" s="4">
        <v>1006369</v>
      </c>
      <c r="D78" s="4" t="s">
        <v>26</v>
      </c>
      <c r="E78" s="4" t="s">
        <v>27</v>
      </c>
      <c r="F78" s="4" t="s">
        <v>215</v>
      </c>
      <c r="G78" s="4" t="s">
        <v>216</v>
      </c>
      <c r="H78" s="4">
        <v>1006211</v>
      </c>
      <c r="I78" s="4">
        <v>1007311</v>
      </c>
      <c r="J78" s="4">
        <v>943</v>
      </c>
      <c r="K78" s="4" t="s">
        <v>217</v>
      </c>
      <c r="L78" s="4">
        <v>856</v>
      </c>
      <c r="M78" s="4">
        <v>856</v>
      </c>
      <c r="N78" s="4">
        <v>1018</v>
      </c>
      <c r="O78" s="4">
        <v>0</v>
      </c>
      <c r="P78" s="4">
        <v>974</v>
      </c>
      <c r="Q78" s="4">
        <v>379</v>
      </c>
      <c r="R78" s="4">
        <v>514</v>
      </c>
      <c r="S78" s="4">
        <v>220</v>
      </c>
      <c r="T78" s="4">
        <v>622</v>
      </c>
      <c r="U78" s="4">
        <v>247</v>
      </c>
      <c r="V78" s="4">
        <v>1448</v>
      </c>
      <c r="W78" s="4">
        <v>642</v>
      </c>
      <c r="X78" s="4">
        <v>1116</v>
      </c>
      <c r="Y78" s="4">
        <v>541</v>
      </c>
    </row>
    <row r="79" spans="1:25">
      <c r="A79" s="3" t="str">
        <f t="shared" si="2"/>
        <v>NAN1 G186A</v>
      </c>
      <c r="B79" s="4" t="s">
        <v>47</v>
      </c>
      <c r="C79" s="4">
        <v>313085</v>
      </c>
      <c r="D79" s="4" t="s">
        <v>48</v>
      </c>
      <c r="E79" s="4" t="s">
        <v>26</v>
      </c>
      <c r="F79" s="4" t="s">
        <v>218</v>
      </c>
      <c r="G79" s="4" t="s">
        <v>219</v>
      </c>
      <c r="H79" s="4">
        <v>310209</v>
      </c>
      <c r="I79" s="4">
        <v>312899</v>
      </c>
      <c r="J79" s="4">
        <v>186</v>
      </c>
      <c r="K79" s="4" t="s">
        <v>85</v>
      </c>
      <c r="L79" s="4">
        <v>682</v>
      </c>
      <c r="M79" s="4">
        <v>19</v>
      </c>
      <c r="N79" s="4">
        <v>686</v>
      </c>
      <c r="O79" s="4">
        <v>1</v>
      </c>
      <c r="P79" s="4">
        <v>746</v>
      </c>
      <c r="Q79" s="4">
        <v>7</v>
      </c>
      <c r="R79" s="4">
        <v>585</v>
      </c>
      <c r="S79" s="4">
        <v>2</v>
      </c>
      <c r="T79" s="4">
        <v>562</v>
      </c>
      <c r="U79" s="4">
        <v>4</v>
      </c>
      <c r="V79" s="4">
        <v>830</v>
      </c>
      <c r="W79" s="4">
        <v>10</v>
      </c>
      <c r="X79" s="4">
        <v>840</v>
      </c>
      <c r="Y79" s="4">
        <v>5</v>
      </c>
    </row>
    <row r="80" spans="1:25">
      <c r="A80" s="3" t="str">
        <f t="shared" si="2"/>
        <v>NBP35 T-66C</v>
      </c>
      <c r="B80" s="4" t="s">
        <v>52</v>
      </c>
      <c r="C80" s="4">
        <v>343111</v>
      </c>
      <c r="D80" s="4" t="s">
        <v>27</v>
      </c>
      <c r="E80" s="4" t="s">
        <v>32</v>
      </c>
      <c r="F80" s="4" t="s">
        <v>220</v>
      </c>
      <c r="G80" s="4" t="s">
        <v>221</v>
      </c>
      <c r="H80" s="4">
        <v>342059</v>
      </c>
      <c r="I80" s="4">
        <v>343045</v>
      </c>
      <c r="J80" s="4">
        <v>-66</v>
      </c>
      <c r="K80" s="4" t="s">
        <v>63</v>
      </c>
      <c r="L80" s="4">
        <v>779</v>
      </c>
      <c r="M80" s="4">
        <v>15</v>
      </c>
      <c r="N80" s="4">
        <v>883</v>
      </c>
      <c r="O80" s="4">
        <v>0</v>
      </c>
      <c r="P80" s="4">
        <v>841</v>
      </c>
      <c r="Q80" s="4">
        <v>0</v>
      </c>
      <c r="R80" s="4">
        <v>484</v>
      </c>
      <c r="S80" s="4">
        <v>0</v>
      </c>
      <c r="T80" s="4">
        <v>572</v>
      </c>
      <c r="U80" s="4">
        <v>0</v>
      </c>
      <c r="V80" s="4">
        <v>1166</v>
      </c>
      <c r="W80" s="4">
        <v>1</v>
      </c>
      <c r="X80" s="4">
        <v>1115</v>
      </c>
      <c r="Y80" s="4">
        <v>0</v>
      </c>
    </row>
    <row r="81" spans="1:25">
      <c r="A81" s="3" t="str">
        <f t="shared" si="2"/>
        <v>NDC80 C1235T</v>
      </c>
      <c r="B81" s="4" t="s">
        <v>39</v>
      </c>
      <c r="C81" s="4">
        <v>79308</v>
      </c>
      <c r="D81" s="4" t="s">
        <v>32</v>
      </c>
      <c r="E81" s="4" t="s">
        <v>27</v>
      </c>
      <c r="F81" s="4" t="s">
        <v>222</v>
      </c>
      <c r="G81" s="4" t="s">
        <v>223</v>
      </c>
      <c r="H81" s="4">
        <v>78074</v>
      </c>
      <c r="I81" s="4">
        <v>80149</v>
      </c>
      <c r="J81" s="4">
        <v>1235</v>
      </c>
      <c r="K81" s="4" t="s">
        <v>105</v>
      </c>
      <c r="L81" s="4">
        <v>762</v>
      </c>
      <c r="M81" s="4">
        <v>0</v>
      </c>
      <c r="N81" s="4">
        <v>747</v>
      </c>
      <c r="O81" s="4">
        <v>18</v>
      </c>
      <c r="P81" s="4">
        <v>844</v>
      </c>
      <c r="Q81" s="4">
        <v>17</v>
      </c>
      <c r="R81" s="4">
        <v>523</v>
      </c>
      <c r="S81" s="4">
        <v>6</v>
      </c>
      <c r="T81" s="4">
        <v>549</v>
      </c>
      <c r="U81" s="4">
        <v>7</v>
      </c>
      <c r="V81" s="4">
        <v>930</v>
      </c>
      <c r="W81" s="4">
        <v>12</v>
      </c>
      <c r="X81" s="4">
        <v>996</v>
      </c>
      <c r="Y81" s="4">
        <v>7</v>
      </c>
    </row>
    <row r="82" spans="1:25">
      <c r="A82" s="3" t="str">
        <f t="shared" si="2"/>
        <v>NGR1 T-154C</v>
      </c>
      <c r="B82" s="4" t="s">
        <v>25</v>
      </c>
      <c r="C82" s="4">
        <v>647727</v>
      </c>
      <c r="D82" s="4" t="s">
        <v>27</v>
      </c>
      <c r="E82" s="4" t="s">
        <v>32</v>
      </c>
      <c r="F82" s="4" t="s">
        <v>224</v>
      </c>
      <c r="G82" s="4" t="s">
        <v>225</v>
      </c>
      <c r="H82" s="4">
        <v>647881</v>
      </c>
      <c r="I82" s="4">
        <v>649899</v>
      </c>
      <c r="J82" s="4">
        <v>-154</v>
      </c>
      <c r="K82" s="4" t="s">
        <v>63</v>
      </c>
      <c r="L82" s="4">
        <v>743</v>
      </c>
      <c r="M82" s="4">
        <v>0</v>
      </c>
      <c r="N82" s="4">
        <v>682</v>
      </c>
      <c r="O82" s="4">
        <v>9</v>
      </c>
      <c r="P82" s="4">
        <v>773</v>
      </c>
      <c r="Q82" s="4">
        <v>0</v>
      </c>
      <c r="R82" s="4">
        <v>465</v>
      </c>
      <c r="S82" s="4">
        <v>1</v>
      </c>
      <c r="T82" s="4">
        <v>480</v>
      </c>
      <c r="U82" s="4">
        <v>0</v>
      </c>
      <c r="V82" s="4">
        <v>949</v>
      </c>
      <c r="W82" s="4">
        <v>0</v>
      </c>
      <c r="X82" s="4">
        <v>1011</v>
      </c>
      <c r="Y82" s="4">
        <v>0</v>
      </c>
    </row>
    <row r="83" spans="1:25">
      <c r="A83" s="3" t="str">
        <f t="shared" si="2"/>
        <v>NIP1 T1728C</v>
      </c>
      <c r="B83" s="4" t="s">
        <v>162</v>
      </c>
      <c r="C83" s="4">
        <v>893698</v>
      </c>
      <c r="D83" s="4" t="s">
        <v>27</v>
      </c>
      <c r="E83" s="4" t="s">
        <v>32</v>
      </c>
      <c r="F83" s="4" t="s">
        <v>226</v>
      </c>
      <c r="G83" s="4" t="s">
        <v>227</v>
      </c>
      <c r="H83" s="4">
        <v>892987</v>
      </c>
      <c r="I83" s="4">
        <v>895425</v>
      </c>
      <c r="J83" s="4">
        <v>1728</v>
      </c>
      <c r="K83" s="4" t="s">
        <v>38</v>
      </c>
      <c r="L83" s="4">
        <v>763</v>
      </c>
      <c r="M83" s="4">
        <v>0</v>
      </c>
      <c r="N83" s="4">
        <v>892</v>
      </c>
      <c r="O83" s="4">
        <v>7</v>
      </c>
      <c r="P83" s="4">
        <v>929</v>
      </c>
      <c r="Q83" s="4">
        <v>0</v>
      </c>
      <c r="R83" s="4">
        <v>534</v>
      </c>
      <c r="S83" s="4">
        <v>0</v>
      </c>
      <c r="T83" s="4">
        <v>612</v>
      </c>
      <c r="U83" s="4">
        <v>1</v>
      </c>
      <c r="V83" s="4">
        <v>1047</v>
      </c>
      <c r="W83" s="4">
        <v>0</v>
      </c>
      <c r="X83" s="4">
        <v>1177</v>
      </c>
      <c r="Y83" s="4">
        <v>2</v>
      </c>
    </row>
    <row r="84" spans="1:25">
      <c r="A84" s="3" t="str">
        <f t="shared" si="2"/>
        <v>NOP58 A25T</v>
      </c>
      <c r="B84" s="4" t="s">
        <v>60</v>
      </c>
      <c r="C84" s="4">
        <v>896797</v>
      </c>
      <c r="D84" s="4" t="s">
        <v>26</v>
      </c>
      <c r="E84" s="4" t="s">
        <v>27</v>
      </c>
      <c r="F84" s="4" t="s">
        <v>228</v>
      </c>
      <c r="G84" s="4" t="s">
        <v>229</v>
      </c>
      <c r="H84" s="4">
        <v>896822</v>
      </c>
      <c r="I84" s="4">
        <v>898357</v>
      </c>
      <c r="J84" s="4">
        <v>25</v>
      </c>
      <c r="K84" s="4" t="s">
        <v>30</v>
      </c>
      <c r="L84" s="4">
        <v>545</v>
      </c>
      <c r="M84" s="4">
        <v>42</v>
      </c>
      <c r="N84" s="4">
        <v>533</v>
      </c>
      <c r="O84" s="4">
        <v>0</v>
      </c>
      <c r="P84" s="4">
        <v>557</v>
      </c>
      <c r="Q84" s="4">
        <v>50</v>
      </c>
      <c r="R84" s="4">
        <v>427</v>
      </c>
      <c r="S84" s="4">
        <v>67</v>
      </c>
      <c r="T84" s="4">
        <v>398</v>
      </c>
      <c r="U84" s="4">
        <v>34</v>
      </c>
      <c r="V84" s="4">
        <v>568</v>
      </c>
      <c r="W84" s="4">
        <v>71</v>
      </c>
      <c r="X84" s="4">
        <v>651</v>
      </c>
      <c r="Y84" s="4">
        <v>83</v>
      </c>
    </row>
    <row r="85" spans="1:25">
      <c r="A85" s="3" t="str">
        <f t="shared" si="2"/>
        <v>NQM1 G781A</v>
      </c>
      <c r="B85" s="4" t="s">
        <v>52</v>
      </c>
      <c r="C85" s="4">
        <v>580660</v>
      </c>
      <c r="D85" s="4" t="s">
        <v>48</v>
      </c>
      <c r="E85" s="4" t="s">
        <v>26</v>
      </c>
      <c r="F85" s="4" t="s">
        <v>230</v>
      </c>
      <c r="G85" s="4" t="s">
        <v>231</v>
      </c>
      <c r="H85" s="4">
        <v>580439</v>
      </c>
      <c r="I85" s="4">
        <v>581440</v>
      </c>
      <c r="J85" s="4">
        <v>781</v>
      </c>
      <c r="K85" s="4" t="s">
        <v>38</v>
      </c>
      <c r="L85" s="4">
        <v>837</v>
      </c>
      <c r="M85" s="4">
        <v>0</v>
      </c>
      <c r="N85" s="4">
        <v>904</v>
      </c>
      <c r="O85" s="4">
        <v>46</v>
      </c>
      <c r="P85" s="4">
        <v>897</v>
      </c>
      <c r="Q85" s="4">
        <v>122</v>
      </c>
      <c r="R85" s="4">
        <v>542</v>
      </c>
      <c r="S85" s="4">
        <v>57</v>
      </c>
      <c r="T85" s="4">
        <v>555</v>
      </c>
      <c r="U85" s="4">
        <v>97</v>
      </c>
      <c r="V85" s="4">
        <v>993</v>
      </c>
      <c r="W85" s="4">
        <v>123</v>
      </c>
      <c r="X85" s="4">
        <v>1124</v>
      </c>
      <c r="Y85" s="4">
        <v>147</v>
      </c>
    </row>
    <row r="86" spans="1:25">
      <c r="A86" s="3" t="str">
        <f t="shared" si="2"/>
        <v>NRD1 A-335C</v>
      </c>
      <c r="B86" s="4" t="s">
        <v>82</v>
      </c>
      <c r="C86" s="4">
        <v>174651</v>
      </c>
      <c r="D86" s="4" t="s">
        <v>26</v>
      </c>
      <c r="E86" s="4" t="s">
        <v>32</v>
      </c>
      <c r="F86" s="4" t="s">
        <v>232</v>
      </c>
      <c r="G86" s="4" t="s">
        <v>233</v>
      </c>
      <c r="H86" s="4">
        <v>172589</v>
      </c>
      <c r="I86" s="4">
        <v>174316</v>
      </c>
      <c r="J86" s="4">
        <v>-335</v>
      </c>
      <c r="K86" s="4" t="s">
        <v>234</v>
      </c>
      <c r="L86" s="4">
        <v>746</v>
      </c>
      <c r="M86" s="4">
        <v>668</v>
      </c>
      <c r="N86" s="4">
        <v>835</v>
      </c>
      <c r="O86" s="4">
        <v>0</v>
      </c>
      <c r="P86" s="4">
        <v>867</v>
      </c>
      <c r="Q86" s="4">
        <v>329</v>
      </c>
      <c r="R86" s="4">
        <v>483</v>
      </c>
      <c r="S86" s="4">
        <v>146</v>
      </c>
      <c r="T86" s="4">
        <v>609</v>
      </c>
      <c r="U86" s="4">
        <v>210</v>
      </c>
      <c r="V86" s="4">
        <v>1153</v>
      </c>
      <c r="W86" s="4">
        <v>425</v>
      </c>
      <c r="X86" s="4">
        <v>1003</v>
      </c>
      <c r="Y86" s="4">
        <v>386</v>
      </c>
    </row>
    <row r="87" spans="1:25">
      <c r="A87" s="3" t="str">
        <f t="shared" si="2"/>
        <v>NRG1 C505A</v>
      </c>
      <c r="B87" s="4" t="s">
        <v>43</v>
      </c>
      <c r="C87" s="4">
        <v>542863</v>
      </c>
      <c r="D87" s="4" t="s">
        <v>32</v>
      </c>
      <c r="E87" s="4" t="s">
        <v>26</v>
      </c>
      <c r="F87" s="4" t="s">
        <v>235</v>
      </c>
      <c r="G87" s="4" t="s">
        <v>236</v>
      </c>
      <c r="H87" s="4">
        <v>542672</v>
      </c>
      <c r="I87" s="4">
        <v>543367</v>
      </c>
      <c r="J87" s="4">
        <v>505</v>
      </c>
      <c r="K87" s="4" t="s">
        <v>97</v>
      </c>
      <c r="L87" s="4">
        <v>761</v>
      </c>
      <c r="M87" s="4">
        <v>0</v>
      </c>
      <c r="N87" s="4">
        <v>832</v>
      </c>
      <c r="O87" s="4">
        <v>6</v>
      </c>
      <c r="P87" s="4">
        <v>951</v>
      </c>
      <c r="Q87" s="4">
        <v>2</v>
      </c>
      <c r="R87" s="4">
        <v>469</v>
      </c>
      <c r="S87" s="4">
        <v>0</v>
      </c>
      <c r="T87" s="4">
        <v>578</v>
      </c>
      <c r="U87" s="4">
        <v>0</v>
      </c>
      <c r="V87" s="4">
        <v>1074</v>
      </c>
      <c r="W87" s="4">
        <v>30</v>
      </c>
      <c r="X87" s="4">
        <v>1040</v>
      </c>
      <c r="Y87" s="4">
        <v>37</v>
      </c>
    </row>
    <row r="88" spans="1:25">
      <c r="A88" s="3" t="str">
        <f t="shared" si="2"/>
        <v>NRG1 G137T</v>
      </c>
      <c r="B88" s="4" t="s">
        <v>43</v>
      </c>
      <c r="C88" s="4">
        <v>543231</v>
      </c>
      <c r="D88" s="4" t="s">
        <v>48</v>
      </c>
      <c r="E88" s="4" t="s">
        <v>27</v>
      </c>
      <c r="F88" s="4" t="s">
        <v>235</v>
      </c>
      <c r="G88" s="4" t="s">
        <v>236</v>
      </c>
      <c r="H88" s="4">
        <v>542672</v>
      </c>
      <c r="I88" s="4">
        <v>543367</v>
      </c>
      <c r="J88" s="4">
        <v>137</v>
      </c>
      <c r="K88" s="4" t="s">
        <v>237</v>
      </c>
      <c r="L88" s="4">
        <v>774</v>
      </c>
      <c r="M88" s="4">
        <v>0</v>
      </c>
      <c r="N88" s="4">
        <v>934</v>
      </c>
      <c r="O88" s="4">
        <v>7</v>
      </c>
      <c r="P88" s="4">
        <v>966</v>
      </c>
      <c r="Q88" s="4">
        <v>4</v>
      </c>
      <c r="R88" s="4">
        <v>506</v>
      </c>
      <c r="S88" s="4">
        <v>4</v>
      </c>
      <c r="T88" s="4">
        <v>595</v>
      </c>
      <c r="U88" s="4">
        <v>7</v>
      </c>
      <c r="V88" s="4">
        <v>1110</v>
      </c>
      <c r="W88" s="4">
        <v>33</v>
      </c>
      <c r="X88" s="4">
        <v>1042</v>
      </c>
      <c r="Y88" s="4">
        <v>40</v>
      </c>
    </row>
    <row r="89" spans="1:25">
      <c r="A89" s="3" t="str">
        <f t="shared" si="2"/>
        <v>NUP120 T1749C</v>
      </c>
      <c r="B89" s="4" t="s">
        <v>72</v>
      </c>
      <c r="C89" s="4">
        <v>331865</v>
      </c>
      <c r="D89" s="4" t="s">
        <v>27</v>
      </c>
      <c r="E89" s="4" t="s">
        <v>32</v>
      </c>
      <c r="F89" s="4" t="s">
        <v>238</v>
      </c>
      <c r="G89" s="4" t="s">
        <v>239</v>
      </c>
      <c r="H89" s="4">
        <v>330500</v>
      </c>
      <c r="I89" s="4">
        <v>333613</v>
      </c>
      <c r="J89" s="4">
        <v>1749</v>
      </c>
      <c r="K89" s="4" t="s">
        <v>38</v>
      </c>
      <c r="L89" s="4">
        <v>789</v>
      </c>
      <c r="M89" s="4">
        <v>0</v>
      </c>
      <c r="N89" s="4">
        <v>885</v>
      </c>
      <c r="O89" s="4">
        <v>7</v>
      </c>
      <c r="P89" s="4">
        <v>943</v>
      </c>
      <c r="Q89" s="4">
        <v>0</v>
      </c>
      <c r="R89" s="4">
        <v>545</v>
      </c>
      <c r="S89" s="4">
        <v>0</v>
      </c>
      <c r="T89" s="4">
        <v>604</v>
      </c>
      <c r="U89" s="4">
        <v>1</v>
      </c>
      <c r="V89" s="4">
        <v>958</v>
      </c>
      <c r="W89" s="4">
        <v>0</v>
      </c>
      <c r="X89" s="4">
        <v>993</v>
      </c>
      <c r="Y89" s="4">
        <v>0</v>
      </c>
    </row>
    <row r="90" spans="1:25">
      <c r="A90" s="3" t="str">
        <f t="shared" si="2"/>
        <v>OST6 A159G</v>
      </c>
      <c r="B90" s="4" t="s">
        <v>162</v>
      </c>
      <c r="C90" s="4">
        <v>233615</v>
      </c>
      <c r="D90" s="4" t="s">
        <v>26</v>
      </c>
      <c r="E90" s="4" t="s">
        <v>48</v>
      </c>
      <c r="F90" s="4" t="s">
        <v>240</v>
      </c>
      <c r="G90" s="4" t="s">
        <v>241</v>
      </c>
      <c r="H90" s="4">
        <v>233457</v>
      </c>
      <c r="I90" s="4">
        <v>234455</v>
      </c>
      <c r="J90" s="4">
        <v>159</v>
      </c>
      <c r="K90" s="4" t="s">
        <v>38</v>
      </c>
      <c r="L90" s="4">
        <v>771</v>
      </c>
      <c r="M90" s="4">
        <v>0</v>
      </c>
      <c r="N90" s="4">
        <v>975</v>
      </c>
      <c r="O90" s="4">
        <v>17</v>
      </c>
      <c r="P90" s="4">
        <v>956</v>
      </c>
      <c r="Q90" s="4">
        <v>1</v>
      </c>
      <c r="R90" s="4">
        <v>502</v>
      </c>
      <c r="S90" s="4">
        <v>1</v>
      </c>
      <c r="T90" s="4">
        <v>610</v>
      </c>
      <c r="U90" s="4">
        <v>0</v>
      </c>
      <c r="V90" s="4">
        <v>1354</v>
      </c>
      <c r="W90" s="4">
        <v>14</v>
      </c>
      <c r="X90" s="4">
        <v>1067</v>
      </c>
      <c r="Y90" s="4">
        <v>14</v>
      </c>
    </row>
    <row r="91" spans="1:25">
      <c r="A91" s="3" t="str">
        <f t="shared" si="2"/>
        <v>PAL1 G815A</v>
      </c>
      <c r="B91" s="4" t="s">
        <v>43</v>
      </c>
      <c r="C91" s="4">
        <v>1171005</v>
      </c>
      <c r="D91" s="4" t="s">
        <v>48</v>
      </c>
      <c r="E91" s="4" t="s">
        <v>26</v>
      </c>
      <c r="F91" s="4" t="s">
        <v>242</v>
      </c>
      <c r="G91" s="4" t="s">
        <v>243</v>
      </c>
      <c r="H91" s="4">
        <v>1170320</v>
      </c>
      <c r="I91" s="4">
        <v>1171819</v>
      </c>
      <c r="J91" s="4">
        <v>815</v>
      </c>
      <c r="K91" s="4" t="s">
        <v>51</v>
      </c>
      <c r="L91" s="4">
        <v>778</v>
      </c>
      <c r="M91" s="4">
        <v>24</v>
      </c>
      <c r="N91" s="4">
        <v>976</v>
      </c>
      <c r="O91" s="4">
        <v>1</v>
      </c>
      <c r="P91" s="4">
        <v>997</v>
      </c>
      <c r="Q91" s="4">
        <v>9</v>
      </c>
      <c r="R91" s="4">
        <v>453</v>
      </c>
      <c r="S91" s="4">
        <v>2</v>
      </c>
      <c r="T91" s="4">
        <v>651</v>
      </c>
      <c r="U91" s="4">
        <v>5</v>
      </c>
      <c r="V91" s="4">
        <v>1381</v>
      </c>
      <c r="W91" s="4">
        <v>7</v>
      </c>
      <c r="X91" s="4">
        <v>943</v>
      </c>
      <c r="Y91" s="4">
        <v>2</v>
      </c>
    </row>
    <row r="92" spans="1:25">
      <c r="A92" s="3" t="str">
        <f t="shared" si="2"/>
        <v>PAT1 G-31A</v>
      </c>
      <c r="B92" s="4" t="s">
        <v>94</v>
      </c>
      <c r="C92" s="4">
        <v>252656</v>
      </c>
      <c r="D92" s="4" t="s">
        <v>48</v>
      </c>
      <c r="E92" s="4" t="s">
        <v>26</v>
      </c>
      <c r="F92" s="4" t="s">
        <v>244</v>
      </c>
      <c r="G92" s="4" t="s">
        <v>245</v>
      </c>
      <c r="H92" s="4">
        <v>250235</v>
      </c>
      <c r="I92" s="4">
        <v>252625</v>
      </c>
      <c r="J92" s="4">
        <v>-31</v>
      </c>
      <c r="K92" s="4" t="s">
        <v>85</v>
      </c>
      <c r="L92" s="4">
        <v>716</v>
      </c>
      <c r="M92" s="4">
        <v>0</v>
      </c>
      <c r="N92" s="4">
        <v>872</v>
      </c>
      <c r="O92" s="4">
        <v>0</v>
      </c>
      <c r="P92" s="4">
        <v>914</v>
      </c>
      <c r="Q92" s="4">
        <v>1</v>
      </c>
      <c r="R92" s="4">
        <v>527</v>
      </c>
      <c r="S92" s="4">
        <v>2</v>
      </c>
      <c r="T92" s="4">
        <v>613</v>
      </c>
      <c r="U92" s="4">
        <v>3</v>
      </c>
      <c r="V92" s="4">
        <v>1317</v>
      </c>
      <c r="W92" s="4">
        <v>11</v>
      </c>
      <c r="X92" s="4">
        <v>958</v>
      </c>
      <c r="Y92" s="4">
        <v>8</v>
      </c>
    </row>
    <row r="93" spans="1:25">
      <c r="A93" s="3" t="str">
        <f t="shared" si="2"/>
        <v>PBP1 T-191C</v>
      </c>
      <c r="B93" s="4" t="s">
        <v>52</v>
      </c>
      <c r="C93" s="4">
        <v>853411</v>
      </c>
      <c r="D93" s="4" t="s">
        <v>27</v>
      </c>
      <c r="E93" s="4" t="s">
        <v>32</v>
      </c>
      <c r="F93" s="4" t="s">
        <v>246</v>
      </c>
      <c r="G93" s="4" t="s">
        <v>247</v>
      </c>
      <c r="H93" s="4">
        <v>851052</v>
      </c>
      <c r="I93" s="4">
        <v>853220</v>
      </c>
      <c r="J93" s="4">
        <v>-191</v>
      </c>
      <c r="K93" s="4" t="s">
        <v>63</v>
      </c>
      <c r="L93" s="4">
        <v>788</v>
      </c>
      <c r="M93" s="4">
        <v>686</v>
      </c>
      <c r="N93" s="4">
        <v>1045</v>
      </c>
      <c r="O93" s="4">
        <v>0</v>
      </c>
      <c r="P93" s="4">
        <v>1007</v>
      </c>
      <c r="Q93" s="4">
        <v>475</v>
      </c>
      <c r="R93" s="4">
        <v>487</v>
      </c>
      <c r="S93" s="4">
        <v>181</v>
      </c>
      <c r="T93" s="4">
        <v>652</v>
      </c>
      <c r="U93" s="4">
        <v>239</v>
      </c>
      <c r="V93" s="4">
        <v>1271</v>
      </c>
      <c r="W93" s="4">
        <v>432</v>
      </c>
      <c r="X93" s="4">
        <v>1104</v>
      </c>
      <c r="Y93" s="4">
        <v>395</v>
      </c>
    </row>
    <row r="94" spans="1:25">
      <c r="A94" s="3" t="str">
        <f t="shared" si="2"/>
        <v>PDR10 G129A</v>
      </c>
      <c r="B94" s="4" t="s">
        <v>60</v>
      </c>
      <c r="C94" s="4">
        <v>931928</v>
      </c>
      <c r="D94" s="4" t="s">
        <v>48</v>
      </c>
      <c r="E94" s="4" t="s">
        <v>26</v>
      </c>
      <c r="F94" s="4" t="s">
        <v>248</v>
      </c>
      <c r="G94" s="4" t="s">
        <v>249</v>
      </c>
      <c r="H94" s="4">
        <v>931800</v>
      </c>
      <c r="I94" s="4">
        <v>936494</v>
      </c>
      <c r="J94" s="4">
        <v>129</v>
      </c>
      <c r="K94" s="4" t="s">
        <v>38</v>
      </c>
      <c r="L94" s="4">
        <v>719</v>
      </c>
      <c r="M94" s="4">
        <v>9</v>
      </c>
      <c r="N94" s="4">
        <v>879</v>
      </c>
      <c r="O94" s="4">
        <v>0</v>
      </c>
      <c r="P94" s="4">
        <v>746</v>
      </c>
      <c r="Q94" s="4">
        <v>0</v>
      </c>
      <c r="R94" s="4">
        <v>423</v>
      </c>
      <c r="S94" s="4">
        <v>2</v>
      </c>
      <c r="T94" s="4">
        <v>519</v>
      </c>
      <c r="U94" s="4">
        <v>6</v>
      </c>
      <c r="V94" s="4">
        <v>1290</v>
      </c>
      <c r="W94" s="4">
        <v>17</v>
      </c>
      <c r="X94" s="4">
        <v>846</v>
      </c>
      <c r="Y94" s="4">
        <v>9</v>
      </c>
    </row>
    <row r="95" spans="1:25">
      <c r="A95" s="3" t="str">
        <f t="shared" si="2"/>
        <v>PEX30 C134T</v>
      </c>
      <c r="B95" s="4" t="s">
        <v>56</v>
      </c>
      <c r="C95" s="4">
        <v>779348</v>
      </c>
      <c r="D95" s="4" t="s">
        <v>32</v>
      </c>
      <c r="E95" s="4" t="s">
        <v>27</v>
      </c>
      <c r="F95" s="4" t="s">
        <v>250</v>
      </c>
      <c r="G95" s="4" t="s">
        <v>251</v>
      </c>
      <c r="H95" s="4">
        <v>779215</v>
      </c>
      <c r="I95" s="4">
        <v>780786</v>
      </c>
      <c r="J95" s="4">
        <v>134</v>
      </c>
      <c r="K95" s="4" t="s">
        <v>46</v>
      </c>
      <c r="L95" s="4">
        <v>755</v>
      </c>
      <c r="M95" s="4">
        <v>0</v>
      </c>
      <c r="N95" s="4">
        <v>845</v>
      </c>
      <c r="O95" s="4">
        <v>0</v>
      </c>
      <c r="P95" s="4">
        <v>859</v>
      </c>
      <c r="Q95" s="4">
        <v>0</v>
      </c>
      <c r="R95" s="4">
        <v>411</v>
      </c>
      <c r="S95" s="4">
        <v>0</v>
      </c>
      <c r="T95" s="4">
        <v>511</v>
      </c>
      <c r="U95" s="4">
        <v>0</v>
      </c>
      <c r="V95" s="4">
        <v>1236</v>
      </c>
      <c r="W95" s="4">
        <v>15</v>
      </c>
      <c r="X95" s="4">
        <v>898</v>
      </c>
      <c r="Y95" s="4">
        <v>15</v>
      </c>
    </row>
    <row r="96" spans="1:25">
      <c r="A96" s="3" t="str">
        <f t="shared" si="2"/>
        <v>PHO5 A297T</v>
      </c>
      <c r="B96" s="4" t="s">
        <v>25</v>
      </c>
      <c r="C96" s="4">
        <v>430649</v>
      </c>
      <c r="D96" s="4" t="s">
        <v>26</v>
      </c>
      <c r="E96" s="4" t="s">
        <v>27</v>
      </c>
      <c r="F96" s="4" t="s">
        <v>252</v>
      </c>
      <c r="G96" s="4" t="s">
        <v>253</v>
      </c>
      <c r="H96" s="4">
        <v>429542</v>
      </c>
      <c r="I96" s="4">
        <v>430945</v>
      </c>
      <c r="J96" s="4">
        <v>297</v>
      </c>
      <c r="K96" s="4" t="s">
        <v>38</v>
      </c>
      <c r="L96" s="4">
        <v>1160</v>
      </c>
      <c r="M96" s="4">
        <v>527</v>
      </c>
      <c r="N96" s="4">
        <v>818</v>
      </c>
      <c r="O96" s="4">
        <v>0</v>
      </c>
      <c r="P96" s="4">
        <v>1069</v>
      </c>
      <c r="Q96" s="4">
        <v>322</v>
      </c>
      <c r="R96" s="4">
        <v>581</v>
      </c>
      <c r="S96" s="4">
        <v>175</v>
      </c>
      <c r="T96" s="4">
        <v>726</v>
      </c>
      <c r="U96" s="4">
        <v>215</v>
      </c>
      <c r="V96" s="4">
        <v>1433</v>
      </c>
      <c r="W96" s="4">
        <v>448</v>
      </c>
      <c r="X96" s="4">
        <v>1216</v>
      </c>
      <c r="Y96" s="4">
        <v>362</v>
      </c>
    </row>
    <row r="97" spans="1:25">
      <c r="A97" s="3" t="str">
        <f t="shared" si="2"/>
        <v>PIM1 T561C</v>
      </c>
      <c r="B97" s="4" t="s">
        <v>25</v>
      </c>
      <c r="C97" s="4">
        <v>180718</v>
      </c>
      <c r="D97" s="4" t="s">
        <v>27</v>
      </c>
      <c r="E97" s="4" t="s">
        <v>32</v>
      </c>
      <c r="F97" s="4" t="s">
        <v>254</v>
      </c>
      <c r="G97" s="4" t="s">
        <v>255</v>
      </c>
      <c r="H97" s="4">
        <v>177877</v>
      </c>
      <c r="I97" s="4">
        <v>181278</v>
      </c>
      <c r="J97" s="4">
        <v>561</v>
      </c>
      <c r="K97" s="4" t="s">
        <v>256</v>
      </c>
      <c r="L97" s="4">
        <v>820</v>
      </c>
      <c r="M97" s="4">
        <v>0</v>
      </c>
      <c r="N97" s="4">
        <v>944</v>
      </c>
      <c r="O97" s="4">
        <v>4</v>
      </c>
      <c r="P97" s="4">
        <v>1026</v>
      </c>
      <c r="Q97" s="4">
        <v>51</v>
      </c>
      <c r="R97" s="4">
        <v>498</v>
      </c>
      <c r="S97" s="4">
        <v>6</v>
      </c>
      <c r="T97" s="4">
        <v>677</v>
      </c>
      <c r="U97" s="4">
        <v>13</v>
      </c>
      <c r="V97" s="4">
        <v>1409</v>
      </c>
      <c r="W97" s="4">
        <v>5</v>
      </c>
      <c r="X97" s="4">
        <v>1124</v>
      </c>
      <c r="Y97" s="4">
        <v>3</v>
      </c>
    </row>
    <row r="98" spans="1:25">
      <c r="A98" s="3" t="str">
        <f t="shared" ref="A98:A129" si="3">G98&amp;" "&amp;D98&amp;J98&amp;E98</f>
        <v>PRM4 T-85A</v>
      </c>
      <c r="B98" s="4" t="s">
        <v>47</v>
      </c>
      <c r="C98" s="4">
        <v>256851</v>
      </c>
      <c r="D98" s="4" t="s">
        <v>27</v>
      </c>
      <c r="E98" s="4" t="s">
        <v>26</v>
      </c>
      <c r="F98" s="4" t="s">
        <v>257</v>
      </c>
      <c r="G98" s="4" t="s">
        <v>258</v>
      </c>
      <c r="H98" s="4">
        <v>255912</v>
      </c>
      <c r="I98" s="4">
        <v>256766</v>
      </c>
      <c r="J98" s="4">
        <v>-85</v>
      </c>
      <c r="K98" s="4" t="s">
        <v>77</v>
      </c>
      <c r="L98" s="4">
        <v>821</v>
      </c>
      <c r="M98" s="4">
        <v>0</v>
      </c>
      <c r="N98" s="4">
        <v>876</v>
      </c>
      <c r="O98" s="4">
        <v>17</v>
      </c>
      <c r="P98" s="4">
        <v>964</v>
      </c>
      <c r="Q98" s="4">
        <v>25</v>
      </c>
      <c r="R98" s="4">
        <v>579</v>
      </c>
      <c r="S98" s="4">
        <v>13</v>
      </c>
      <c r="T98" s="4">
        <v>585</v>
      </c>
      <c r="U98" s="4">
        <v>9</v>
      </c>
      <c r="V98" s="4">
        <v>1051</v>
      </c>
      <c r="W98" s="4">
        <v>13</v>
      </c>
      <c r="X98" s="4">
        <v>1125</v>
      </c>
      <c r="Y98" s="4">
        <v>19</v>
      </c>
    </row>
    <row r="99" spans="1:25">
      <c r="A99" s="3" t="str">
        <f t="shared" si="3"/>
        <v>PSD1 A1496G</v>
      </c>
      <c r="B99" s="4" t="s">
        <v>82</v>
      </c>
      <c r="C99" s="4">
        <v>316178</v>
      </c>
      <c r="D99" s="4" t="s">
        <v>26</v>
      </c>
      <c r="E99" s="4" t="s">
        <v>48</v>
      </c>
      <c r="F99" s="4" t="s">
        <v>259</v>
      </c>
      <c r="G99" s="4" t="s">
        <v>260</v>
      </c>
      <c r="H99" s="4">
        <v>316171</v>
      </c>
      <c r="I99" s="4">
        <v>317673</v>
      </c>
      <c r="J99" s="4">
        <v>1496</v>
      </c>
      <c r="K99" s="4" t="s">
        <v>212</v>
      </c>
      <c r="L99" s="4">
        <v>771</v>
      </c>
      <c r="M99" s="4">
        <v>0</v>
      </c>
      <c r="N99" s="4">
        <v>883</v>
      </c>
      <c r="O99" s="4">
        <v>1</v>
      </c>
      <c r="P99" s="4">
        <v>883</v>
      </c>
      <c r="Q99" s="4">
        <v>14</v>
      </c>
      <c r="R99" s="4">
        <v>560</v>
      </c>
      <c r="S99" s="4">
        <v>11</v>
      </c>
      <c r="T99" s="4">
        <v>594</v>
      </c>
      <c r="U99" s="4">
        <v>8</v>
      </c>
      <c r="V99" s="4">
        <v>837</v>
      </c>
      <c r="W99" s="4">
        <v>7</v>
      </c>
      <c r="X99" s="4">
        <v>1004</v>
      </c>
      <c r="Y99" s="4">
        <v>12</v>
      </c>
    </row>
    <row r="100" spans="1:25">
      <c r="A100" s="3" t="str">
        <f t="shared" si="3"/>
        <v>PSF1 A606G</v>
      </c>
      <c r="B100" s="4" t="s">
        <v>43</v>
      </c>
      <c r="C100" s="4">
        <v>473759</v>
      </c>
      <c r="D100" s="4" t="s">
        <v>26</v>
      </c>
      <c r="E100" s="4" t="s">
        <v>48</v>
      </c>
      <c r="F100" s="4" t="s">
        <v>261</v>
      </c>
      <c r="G100" s="4" t="s">
        <v>262</v>
      </c>
      <c r="H100" s="4">
        <v>473154</v>
      </c>
      <c r="I100" s="4">
        <v>473780</v>
      </c>
      <c r="J100" s="4">
        <v>606</v>
      </c>
      <c r="K100" s="4" t="s">
        <v>38</v>
      </c>
      <c r="L100" s="4">
        <v>862</v>
      </c>
      <c r="M100" s="4">
        <v>0</v>
      </c>
      <c r="N100" s="4">
        <v>1025</v>
      </c>
      <c r="O100" s="4">
        <v>89</v>
      </c>
      <c r="P100" s="4">
        <v>1014</v>
      </c>
      <c r="Q100" s="4">
        <v>5</v>
      </c>
      <c r="R100" s="4">
        <v>628</v>
      </c>
      <c r="S100" s="4">
        <v>1</v>
      </c>
      <c r="T100" s="4">
        <v>649</v>
      </c>
      <c r="U100" s="4">
        <v>1</v>
      </c>
      <c r="V100" s="4">
        <v>1125</v>
      </c>
      <c r="W100" s="4">
        <v>0</v>
      </c>
      <c r="X100" s="4">
        <v>1177</v>
      </c>
      <c r="Y100" s="4">
        <v>0</v>
      </c>
    </row>
    <row r="101" spans="1:25">
      <c r="A101" s="3" t="str">
        <f t="shared" si="3"/>
        <v>RAD50 T1268C</v>
      </c>
      <c r="B101" s="4" t="s">
        <v>82</v>
      </c>
      <c r="C101" s="4">
        <v>176678</v>
      </c>
      <c r="D101" s="4" t="s">
        <v>27</v>
      </c>
      <c r="E101" s="4" t="s">
        <v>32</v>
      </c>
      <c r="F101" s="4" t="s">
        <v>263</v>
      </c>
      <c r="G101" s="4" t="s">
        <v>264</v>
      </c>
      <c r="H101" s="4">
        <v>175411</v>
      </c>
      <c r="I101" s="4">
        <v>179349</v>
      </c>
      <c r="J101" s="4">
        <v>1268</v>
      </c>
      <c r="K101" s="4" t="s">
        <v>212</v>
      </c>
      <c r="L101" s="4">
        <v>685</v>
      </c>
      <c r="M101" s="4">
        <v>0</v>
      </c>
      <c r="N101" s="4">
        <v>750</v>
      </c>
      <c r="O101" s="4">
        <v>10</v>
      </c>
      <c r="P101" s="4">
        <v>791</v>
      </c>
      <c r="Q101" s="4">
        <v>1</v>
      </c>
      <c r="R101" s="4">
        <v>481</v>
      </c>
      <c r="S101" s="4">
        <v>1</v>
      </c>
      <c r="T101" s="4">
        <v>536</v>
      </c>
      <c r="U101" s="4">
        <v>3</v>
      </c>
      <c r="V101" s="4">
        <v>901</v>
      </c>
      <c r="W101" s="4">
        <v>9</v>
      </c>
      <c r="X101" s="4">
        <v>954</v>
      </c>
      <c r="Y101" s="4">
        <v>10</v>
      </c>
    </row>
    <row r="102" spans="1:25">
      <c r="A102" s="3" t="str">
        <f t="shared" si="3"/>
        <v>RGP1 T789C</v>
      </c>
      <c r="B102" s="4" t="s">
        <v>43</v>
      </c>
      <c r="C102" s="4">
        <v>729044</v>
      </c>
      <c r="D102" s="4" t="s">
        <v>27</v>
      </c>
      <c r="E102" s="4" t="s">
        <v>32</v>
      </c>
      <c r="F102" s="4" t="s">
        <v>265</v>
      </c>
      <c r="G102" s="4" t="s">
        <v>266</v>
      </c>
      <c r="H102" s="4">
        <v>728256</v>
      </c>
      <c r="I102" s="4">
        <v>730247</v>
      </c>
      <c r="J102" s="4">
        <v>789</v>
      </c>
      <c r="K102" s="4" t="s">
        <v>38</v>
      </c>
      <c r="L102" s="4">
        <v>676</v>
      </c>
      <c r="M102" s="4">
        <v>0</v>
      </c>
      <c r="N102" s="4">
        <v>784</v>
      </c>
      <c r="O102" s="4">
        <v>9</v>
      </c>
      <c r="P102" s="4">
        <v>853</v>
      </c>
      <c r="Q102" s="4">
        <v>19</v>
      </c>
      <c r="R102" s="4">
        <v>553</v>
      </c>
      <c r="S102" s="4">
        <v>12</v>
      </c>
      <c r="T102" s="4">
        <v>542</v>
      </c>
      <c r="U102" s="4">
        <v>6</v>
      </c>
      <c r="V102" s="4">
        <v>852</v>
      </c>
      <c r="W102" s="4">
        <v>14</v>
      </c>
      <c r="X102" s="4">
        <v>977</v>
      </c>
      <c r="Y102" s="4">
        <v>13</v>
      </c>
    </row>
    <row r="103" spans="1:25">
      <c r="A103" s="3" t="str">
        <f t="shared" si="3"/>
        <v>RIF1 A3757G</v>
      </c>
      <c r="B103" s="4" t="s">
        <v>25</v>
      </c>
      <c r="C103" s="4">
        <v>753345</v>
      </c>
      <c r="D103" s="4" t="s">
        <v>26</v>
      </c>
      <c r="E103" s="4" t="s">
        <v>48</v>
      </c>
      <c r="F103" s="4" t="s">
        <v>267</v>
      </c>
      <c r="G103" s="4" t="s">
        <v>268</v>
      </c>
      <c r="H103" s="4">
        <v>751351</v>
      </c>
      <c r="I103" s="4">
        <v>757101</v>
      </c>
      <c r="J103" s="4">
        <v>3757</v>
      </c>
      <c r="K103" s="4" t="s">
        <v>81</v>
      </c>
      <c r="L103" s="4">
        <v>733</v>
      </c>
      <c r="M103" s="4">
        <v>0</v>
      </c>
      <c r="N103" s="4">
        <v>718</v>
      </c>
      <c r="O103" s="4">
        <v>33</v>
      </c>
      <c r="P103" s="4">
        <v>861</v>
      </c>
      <c r="Q103" s="4">
        <v>13</v>
      </c>
      <c r="R103" s="4">
        <v>480</v>
      </c>
      <c r="S103" s="4">
        <v>10</v>
      </c>
      <c r="T103" s="4">
        <v>557</v>
      </c>
      <c r="U103" s="4">
        <v>10</v>
      </c>
      <c r="V103" s="4">
        <v>848</v>
      </c>
      <c r="W103" s="4">
        <v>17</v>
      </c>
      <c r="X103" s="4">
        <v>954</v>
      </c>
      <c r="Y103" s="4">
        <v>25</v>
      </c>
    </row>
    <row r="104" spans="1:25">
      <c r="A104" s="3" t="str">
        <f t="shared" si="3"/>
        <v>RIF1 T474A</v>
      </c>
      <c r="B104" s="4" t="s">
        <v>25</v>
      </c>
      <c r="C104" s="4">
        <v>756628</v>
      </c>
      <c r="D104" s="4" t="s">
        <v>27</v>
      </c>
      <c r="E104" s="4" t="s">
        <v>26</v>
      </c>
      <c r="F104" s="4" t="s">
        <v>267</v>
      </c>
      <c r="G104" s="4" t="s">
        <v>268</v>
      </c>
      <c r="H104" s="4">
        <v>751351</v>
      </c>
      <c r="I104" s="4">
        <v>757101</v>
      </c>
      <c r="J104" s="4">
        <v>474</v>
      </c>
      <c r="K104" s="4" t="s">
        <v>38</v>
      </c>
      <c r="L104" s="4">
        <v>731</v>
      </c>
      <c r="M104" s="4">
        <v>0</v>
      </c>
      <c r="N104" s="4">
        <v>829</v>
      </c>
      <c r="O104" s="4">
        <v>25</v>
      </c>
      <c r="P104" s="4">
        <v>922</v>
      </c>
      <c r="Q104" s="4">
        <v>13</v>
      </c>
      <c r="R104" s="4">
        <v>501</v>
      </c>
      <c r="S104" s="4">
        <v>7</v>
      </c>
      <c r="T104" s="4">
        <v>531</v>
      </c>
      <c r="U104" s="4">
        <v>10</v>
      </c>
      <c r="V104" s="4">
        <v>1076</v>
      </c>
      <c r="W104" s="4">
        <v>26</v>
      </c>
      <c r="X104" s="4">
        <v>1080</v>
      </c>
      <c r="Y104" s="4">
        <v>21</v>
      </c>
    </row>
    <row r="105" spans="1:25">
      <c r="A105" s="3" t="str">
        <f t="shared" si="3"/>
        <v>RLP7 C-140A</v>
      </c>
      <c r="B105" s="4" t="s">
        <v>82</v>
      </c>
      <c r="C105" s="4">
        <v>627284</v>
      </c>
      <c r="D105" s="4" t="s">
        <v>32</v>
      </c>
      <c r="E105" s="4" t="s">
        <v>26</v>
      </c>
      <c r="F105" s="4" t="s">
        <v>269</v>
      </c>
      <c r="G105" s="4" t="s">
        <v>270</v>
      </c>
      <c r="H105" s="4">
        <v>626176</v>
      </c>
      <c r="I105" s="4">
        <v>627144</v>
      </c>
      <c r="J105" s="4">
        <v>-140</v>
      </c>
      <c r="K105" s="4" t="s">
        <v>271</v>
      </c>
      <c r="L105" s="4">
        <v>702</v>
      </c>
      <c r="M105" s="4">
        <v>56</v>
      </c>
      <c r="N105" s="4">
        <v>770</v>
      </c>
      <c r="O105" s="4">
        <v>0</v>
      </c>
      <c r="P105" s="4">
        <v>756</v>
      </c>
      <c r="Q105" s="4">
        <v>45</v>
      </c>
      <c r="R105" s="4">
        <v>471</v>
      </c>
      <c r="S105" s="4">
        <v>34</v>
      </c>
      <c r="T105" s="4">
        <v>487</v>
      </c>
      <c r="U105" s="4">
        <v>36</v>
      </c>
      <c r="V105" s="4">
        <v>792</v>
      </c>
      <c r="W105" s="4">
        <v>82</v>
      </c>
      <c r="X105" s="4">
        <v>913</v>
      </c>
      <c r="Y105" s="4">
        <v>83</v>
      </c>
    </row>
    <row r="106" spans="1:25">
      <c r="A106" s="3" t="str">
        <f t="shared" si="3"/>
        <v>RME1 C654A</v>
      </c>
      <c r="B106" s="4" t="s">
        <v>52</v>
      </c>
      <c r="C106" s="4">
        <v>583243</v>
      </c>
      <c r="D106" s="4" t="s">
        <v>32</v>
      </c>
      <c r="E106" s="4" t="s">
        <v>26</v>
      </c>
      <c r="F106" s="4" t="s">
        <v>272</v>
      </c>
      <c r="G106" s="4" t="s">
        <v>273</v>
      </c>
      <c r="H106" s="4">
        <v>582994</v>
      </c>
      <c r="I106" s="4">
        <v>583896</v>
      </c>
      <c r="J106" s="4">
        <v>654</v>
      </c>
      <c r="K106" s="4" t="s">
        <v>125</v>
      </c>
      <c r="L106" s="4">
        <v>769</v>
      </c>
      <c r="M106" s="4">
        <v>0</v>
      </c>
      <c r="N106" s="4">
        <v>939</v>
      </c>
      <c r="O106" s="4">
        <v>63</v>
      </c>
      <c r="P106" s="4">
        <v>949</v>
      </c>
      <c r="Q106" s="4">
        <v>128</v>
      </c>
      <c r="R106" s="4">
        <v>488</v>
      </c>
      <c r="S106" s="4">
        <v>60</v>
      </c>
      <c r="T106" s="4">
        <v>584</v>
      </c>
      <c r="U106" s="4">
        <v>110</v>
      </c>
      <c r="V106" s="4">
        <v>1147</v>
      </c>
      <c r="W106" s="4">
        <v>140</v>
      </c>
      <c r="X106" s="4">
        <v>1031</v>
      </c>
      <c r="Y106" s="4">
        <v>128</v>
      </c>
    </row>
    <row r="107" spans="1:25">
      <c r="A107" s="3" t="str">
        <f t="shared" si="3"/>
        <v>RPC31 G-273A</v>
      </c>
      <c r="B107" s="4" t="s">
        <v>82</v>
      </c>
      <c r="C107" s="4">
        <v>348796</v>
      </c>
      <c r="D107" s="4" t="s">
        <v>48</v>
      </c>
      <c r="E107" s="4" t="s">
        <v>26</v>
      </c>
      <c r="F107" s="4" t="s">
        <v>274</v>
      </c>
      <c r="G107" s="4" t="s">
        <v>275</v>
      </c>
      <c r="H107" s="4">
        <v>347768</v>
      </c>
      <c r="I107" s="4">
        <v>348523</v>
      </c>
      <c r="J107" s="4">
        <v>-273</v>
      </c>
      <c r="K107" s="4" t="s">
        <v>85</v>
      </c>
      <c r="L107" s="4">
        <v>737</v>
      </c>
      <c r="M107" s="4">
        <v>0</v>
      </c>
      <c r="N107" s="4">
        <v>908</v>
      </c>
      <c r="O107" s="4">
        <v>1</v>
      </c>
      <c r="P107" s="4">
        <v>929</v>
      </c>
      <c r="Q107" s="4">
        <v>12</v>
      </c>
      <c r="R107" s="4">
        <v>533</v>
      </c>
      <c r="S107" s="4">
        <v>3</v>
      </c>
      <c r="T107" s="4">
        <v>527</v>
      </c>
      <c r="U107" s="4">
        <v>1</v>
      </c>
      <c r="V107" s="4">
        <v>1027</v>
      </c>
      <c r="W107" s="4">
        <v>6</v>
      </c>
      <c r="X107" s="4">
        <v>1019</v>
      </c>
      <c r="Y107" s="4">
        <v>2</v>
      </c>
    </row>
    <row r="108" spans="1:25">
      <c r="A108" s="3" t="str">
        <f t="shared" si="3"/>
        <v>RPL21A T-140C</v>
      </c>
      <c r="B108" s="4" t="s">
        <v>25</v>
      </c>
      <c r="C108" s="4">
        <v>606552</v>
      </c>
      <c r="D108" s="4" t="s">
        <v>27</v>
      </c>
      <c r="E108" s="4" t="s">
        <v>32</v>
      </c>
      <c r="F108" s="4" t="s">
        <v>276</v>
      </c>
      <c r="G108" s="4" t="s">
        <v>277</v>
      </c>
      <c r="H108" s="4">
        <v>606692</v>
      </c>
      <c r="I108" s="4">
        <v>607135</v>
      </c>
      <c r="J108" s="4">
        <v>-140</v>
      </c>
      <c r="K108" s="4" t="s">
        <v>63</v>
      </c>
      <c r="L108" s="4">
        <v>784</v>
      </c>
      <c r="M108" s="4">
        <v>0</v>
      </c>
      <c r="N108" s="4">
        <v>835</v>
      </c>
      <c r="O108" s="4">
        <v>9</v>
      </c>
      <c r="P108" s="4">
        <v>961</v>
      </c>
      <c r="Q108" s="4">
        <v>3</v>
      </c>
      <c r="R108" s="4">
        <v>481</v>
      </c>
      <c r="S108" s="4">
        <v>0</v>
      </c>
      <c r="T108" s="4">
        <v>556</v>
      </c>
      <c r="U108" s="4">
        <v>0</v>
      </c>
      <c r="V108" s="4">
        <v>887</v>
      </c>
      <c r="W108" s="4">
        <v>8</v>
      </c>
      <c r="X108" s="4">
        <v>1041</v>
      </c>
      <c r="Y108" s="4">
        <v>17</v>
      </c>
    </row>
    <row r="109" spans="1:25">
      <c r="A109" s="3" t="str">
        <f t="shared" si="3"/>
        <v>RRB1 A903G</v>
      </c>
      <c r="B109" s="4" t="s">
        <v>162</v>
      </c>
      <c r="C109" s="4">
        <v>533795</v>
      </c>
      <c r="D109" s="4" t="s">
        <v>26</v>
      </c>
      <c r="E109" s="4" t="s">
        <v>48</v>
      </c>
      <c r="F109" s="4" t="s">
        <v>278</v>
      </c>
      <c r="G109" s="4" t="s">
        <v>279</v>
      </c>
      <c r="H109" s="4">
        <v>533162</v>
      </c>
      <c r="I109" s="4">
        <v>534697</v>
      </c>
      <c r="J109" s="4">
        <v>903</v>
      </c>
      <c r="K109" s="4" t="s">
        <v>38</v>
      </c>
      <c r="L109" s="4">
        <v>855</v>
      </c>
      <c r="M109" s="4">
        <v>0</v>
      </c>
      <c r="N109" s="4">
        <v>1017</v>
      </c>
      <c r="O109" s="4">
        <v>41</v>
      </c>
      <c r="P109" s="4">
        <v>995</v>
      </c>
      <c r="Q109" s="4">
        <v>3</v>
      </c>
      <c r="R109" s="4">
        <v>531</v>
      </c>
      <c r="S109" s="4">
        <v>2</v>
      </c>
      <c r="T109" s="4">
        <v>617</v>
      </c>
      <c r="U109" s="4">
        <v>1</v>
      </c>
      <c r="V109" s="4">
        <v>1092</v>
      </c>
      <c r="W109" s="4">
        <v>9</v>
      </c>
      <c r="X109" s="4">
        <v>1186</v>
      </c>
      <c r="Y109" s="4">
        <v>4</v>
      </c>
    </row>
    <row r="110" spans="1:25">
      <c r="A110" s="3" t="str">
        <f t="shared" si="3"/>
        <v>RSC2 C1667T</v>
      </c>
      <c r="B110" s="4" t="s">
        <v>56</v>
      </c>
      <c r="C110" s="4">
        <v>842996</v>
      </c>
      <c r="D110" s="4" t="s">
        <v>32</v>
      </c>
      <c r="E110" s="4" t="s">
        <v>27</v>
      </c>
      <c r="F110" s="4" t="s">
        <v>280</v>
      </c>
      <c r="G110" s="4" t="s">
        <v>281</v>
      </c>
      <c r="H110" s="4">
        <v>841330</v>
      </c>
      <c r="I110" s="4">
        <v>843999</v>
      </c>
      <c r="J110" s="4">
        <v>1667</v>
      </c>
      <c r="K110" s="4" t="s">
        <v>46</v>
      </c>
      <c r="L110" s="4">
        <v>644</v>
      </c>
      <c r="M110" s="4">
        <v>44</v>
      </c>
      <c r="N110" s="4">
        <v>851</v>
      </c>
      <c r="O110" s="4">
        <v>0</v>
      </c>
      <c r="P110" s="4">
        <v>831</v>
      </c>
      <c r="Q110" s="4">
        <v>67</v>
      </c>
      <c r="R110" s="4">
        <v>432</v>
      </c>
      <c r="S110" s="4">
        <v>70</v>
      </c>
      <c r="T110" s="4">
        <v>564</v>
      </c>
      <c r="U110" s="4">
        <v>67</v>
      </c>
      <c r="V110" s="4">
        <v>1191</v>
      </c>
      <c r="W110" s="4">
        <v>137</v>
      </c>
      <c r="X110" s="4">
        <v>981</v>
      </c>
      <c r="Y110" s="4">
        <v>221</v>
      </c>
    </row>
    <row r="111" spans="1:25">
      <c r="A111" s="3" t="str">
        <f t="shared" si="3"/>
        <v>RTT107 T2346A</v>
      </c>
      <c r="B111" s="4" t="s">
        <v>129</v>
      </c>
      <c r="C111" s="4">
        <v>405314</v>
      </c>
      <c r="D111" s="4" t="s">
        <v>27</v>
      </c>
      <c r="E111" s="4" t="s">
        <v>26</v>
      </c>
      <c r="F111" s="4" t="s">
        <v>282</v>
      </c>
      <c r="G111" s="4" t="s">
        <v>283</v>
      </c>
      <c r="H111" s="4">
        <v>402969</v>
      </c>
      <c r="I111" s="4">
        <v>406181</v>
      </c>
      <c r="J111" s="4">
        <v>2346</v>
      </c>
      <c r="K111" s="4" t="s">
        <v>284</v>
      </c>
      <c r="L111" s="4">
        <v>810</v>
      </c>
      <c r="M111" s="4">
        <v>0</v>
      </c>
      <c r="N111" s="4">
        <v>891</v>
      </c>
      <c r="O111" s="4">
        <v>7</v>
      </c>
      <c r="P111" s="4">
        <v>856</v>
      </c>
      <c r="Q111" s="4">
        <v>3</v>
      </c>
      <c r="R111" s="4">
        <v>536</v>
      </c>
      <c r="S111" s="4">
        <v>2</v>
      </c>
      <c r="T111" s="4">
        <v>597</v>
      </c>
      <c r="U111" s="4">
        <v>2</v>
      </c>
      <c r="V111" s="4">
        <v>1313</v>
      </c>
      <c r="W111" s="4">
        <v>23</v>
      </c>
      <c r="X111" s="4">
        <v>1039</v>
      </c>
      <c r="Y111" s="4">
        <v>10</v>
      </c>
    </row>
    <row r="112" spans="1:25">
      <c r="A112" s="3" t="str">
        <f t="shared" si="3"/>
        <v>RUP1 G1555A</v>
      </c>
      <c r="B112" s="4" t="s">
        <v>60</v>
      </c>
      <c r="C112" s="4">
        <v>584771</v>
      </c>
      <c r="D112" s="4" t="s">
        <v>48</v>
      </c>
      <c r="E112" s="4" t="s">
        <v>26</v>
      </c>
      <c r="F112" s="4" t="s">
        <v>285</v>
      </c>
      <c r="G112" s="4" t="s">
        <v>286</v>
      </c>
      <c r="H112" s="4">
        <v>584310</v>
      </c>
      <c r="I112" s="4">
        <v>586325</v>
      </c>
      <c r="J112" s="4">
        <v>1555</v>
      </c>
      <c r="K112" s="4" t="s">
        <v>100</v>
      </c>
      <c r="L112" s="4">
        <v>730</v>
      </c>
      <c r="M112" s="4">
        <v>0</v>
      </c>
      <c r="N112" s="4">
        <v>825</v>
      </c>
      <c r="O112" s="4">
        <v>16</v>
      </c>
      <c r="P112" s="4">
        <v>925</v>
      </c>
      <c r="Q112" s="4">
        <v>21</v>
      </c>
      <c r="R112" s="4">
        <v>491</v>
      </c>
      <c r="S112" s="4">
        <v>7</v>
      </c>
      <c r="T112" s="4">
        <v>564</v>
      </c>
      <c r="U112" s="4">
        <v>11</v>
      </c>
      <c r="V112" s="4">
        <v>1106</v>
      </c>
      <c r="W112" s="4">
        <v>19</v>
      </c>
      <c r="X112" s="4">
        <v>939</v>
      </c>
      <c r="Y112" s="4">
        <v>24</v>
      </c>
    </row>
    <row r="113" spans="1:25">
      <c r="A113" s="3" t="str">
        <f t="shared" si="3"/>
        <v>SEC16 A4795T</v>
      </c>
      <c r="B113" s="4" t="s">
        <v>47</v>
      </c>
      <c r="C113" s="4">
        <v>391858</v>
      </c>
      <c r="D113" s="4" t="s">
        <v>26</v>
      </c>
      <c r="E113" s="4" t="s">
        <v>27</v>
      </c>
      <c r="F113" s="4" t="s">
        <v>287</v>
      </c>
      <c r="G113" s="4" t="s">
        <v>288</v>
      </c>
      <c r="H113" s="4">
        <v>387064</v>
      </c>
      <c r="I113" s="4">
        <v>393651</v>
      </c>
      <c r="J113" s="4">
        <v>4795</v>
      </c>
      <c r="K113" s="4" t="s">
        <v>167</v>
      </c>
      <c r="L113" s="4">
        <v>888</v>
      </c>
      <c r="M113" s="4">
        <v>0</v>
      </c>
      <c r="N113" s="4">
        <v>1109</v>
      </c>
      <c r="O113" s="4">
        <v>121</v>
      </c>
      <c r="P113" s="4">
        <v>1052</v>
      </c>
      <c r="Q113" s="4">
        <v>2</v>
      </c>
      <c r="R113" s="4">
        <v>499</v>
      </c>
      <c r="S113" s="4">
        <v>1</v>
      </c>
      <c r="T113" s="4">
        <v>735</v>
      </c>
      <c r="U113" s="4">
        <v>0</v>
      </c>
      <c r="V113" s="4">
        <v>1523</v>
      </c>
      <c r="W113" s="4">
        <v>5</v>
      </c>
      <c r="X113" s="4">
        <v>1123</v>
      </c>
      <c r="Y113" s="4">
        <v>3</v>
      </c>
    </row>
    <row r="114" spans="1:25">
      <c r="A114" s="3" t="str">
        <f t="shared" si="3"/>
        <v>SEI1 T-181C</v>
      </c>
      <c r="B114" s="4" t="s">
        <v>56</v>
      </c>
      <c r="C114" s="4">
        <v>928561</v>
      </c>
      <c r="D114" s="4" t="s">
        <v>27</v>
      </c>
      <c r="E114" s="4" t="s">
        <v>32</v>
      </c>
      <c r="F114" s="4" t="s">
        <v>289</v>
      </c>
      <c r="G114" s="4" t="s">
        <v>290</v>
      </c>
      <c r="H114" s="4">
        <v>928742</v>
      </c>
      <c r="I114" s="4">
        <v>929599</v>
      </c>
      <c r="J114" s="4">
        <v>-181</v>
      </c>
      <c r="K114" s="4" t="s">
        <v>63</v>
      </c>
      <c r="L114" s="4">
        <v>833</v>
      </c>
      <c r="M114" s="4">
        <v>0</v>
      </c>
      <c r="N114" s="4">
        <v>897</v>
      </c>
      <c r="O114" s="4">
        <v>16</v>
      </c>
      <c r="P114" s="4">
        <v>873</v>
      </c>
      <c r="Q114" s="4">
        <v>19</v>
      </c>
      <c r="R114" s="4">
        <v>583</v>
      </c>
      <c r="S114" s="4">
        <v>9</v>
      </c>
      <c r="T114" s="4">
        <v>597</v>
      </c>
      <c r="U114" s="4">
        <v>9</v>
      </c>
      <c r="V114" s="4">
        <v>999</v>
      </c>
      <c r="W114" s="4">
        <v>16</v>
      </c>
      <c r="X114" s="4">
        <v>1074</v>
      </c>
      <c r="Y114" s="4">
        <v>26</v>
      </c>
    </row>
    <row r="115" spans="1:25">
      <c r="A115" s="3" t="str">
        <f t="shared" si="3"/>
        <v>SFA1 G913A</v>
      </c>
      <c r="B115" s="4" t="s">
        <v>43</v>
      </c>
      <c r="C115" s="4">
        <v>160517</v>
      </c>
      <c r="D115" s="4" t="s">
        <v>48</v>
      </c>
      <c r="E115" s="4" t="s">
        <v>26</v>
      </c>
      <c r="F115" s="4" t="s">
        <v>291</v>
      </c>
      <c r="G115" s="4" t="s">
        <v>292</v>
      </c>
      <c r="H115" s="4">
        <v>159605</v>
      </c>
      <c r="I115" s="4">
        <v>160765</v>
      </c>
      <c r="J115" s="4">
        <v>913</v>
      </c>
      <c r="K115" s="4" t="s">
        <v>293</v>
      </c>
      <c r="L115" s="4">
        <v>676</v>
      </c>
      <c r="M115" s="4">
        <v>0</v>
      </c>
      <c r="N115" s="4">
        <v>750</v>
      </c>
      <c r="O115" s="4">
        <v>103</v>
      </c>
      <c r="P115" s="4">
        <v>814</v>
      </c>
      <c r="Q115" s="4">
        <v>36</v>
      </c>
      <c r="R115" s="4">
        <v>395</v>
      </c>
      <c r="S115" s="4">
        <v>15</v>
      </c>
      <c r="T115" s="4">
        <v>553</v>
      </c>
      <c r="U115" s="4">
        <v>32</v>
      </c>
      <c r="V115" s="4">
        <v>1209</v>
      </c>
      <c r="W115" s="4">
        <v>93</v>
      </c>
      <c r="X115" s="4">
        <v>939</v>
      </c>
      <c r="Y115" s="4">
        <v>53</v>
      </c>
    </row>
    <row r="116" spans="1:25">
      <c r="A116" s="3" t="str">
        <f t="shared" si="3"/>
        <v>SGO1 C575A</v>
      </c>
      <c r="B116" s="4" t="s">
        <v>60</v>
      </c>
      <c r="C116" s="4">
        <v>465347</v>
      </c>
      <c r="D116" s="4" t="s">
        <v>32</v>
      </c>
      <c r="E116" s="4" t="s">
        <v>26</v>
      </c>
      <c r="F116" s="4" t="s">
        <v>294</v>
      </c>
      <c r="G116" s="4" t="s">
        <v>295</v>
      </c>
      <c r="H116" s="4">
        <v>464773</v>
      </c>
      <c r="I116" s="4">
        <v>466545</v>
      </c>
      <c r="J116" s="4">
        <v>575</v>
      </c>
      <c r="K116" s="4" t="s">
        <v>296</v>
      </c>
      <c r="L116" s="4">
        <v>798</v>
      </c>
      <c r="M116" s="4">
        <v>718</v>
      </c>
      <c r="N116" s="4">
        <v>897</v>
      </c>
      <c r="O116" s="4">
        <v>0</v>
      </c>
      <c r="P116" s="4">
        <v>951</v>
      </c>
      <c r="Q116" s="4">
        <v>373</v>
      </c>
      <c r="R116" s="4">
        <v>486</v>
      </c>
      <c r="S116" s="4">
        <v>176</v>
      </c>
      <c r="T116" s="4">
        <v>612</v>
      </c>
      <c r="U116" s="4">
        <v>237</v>
      </c>
      <c r="V116" s="4">
        <v>1128</v>
      </c>
      <c r="W116" s="4">
        <v>372</v>
      </c>
      <c r="X116" s="4">
        <v>1018</v>
      </c>
      <c r="Y116" s="4">
        <v>354</v>
      </c>
    </row>
    <row r="117" spans="1:25">
      <c r="A117" s="3" t="str">
        <f t="shared" si="3"/>
        <v>SLP1 G52A</v>
      </c>
      <c r="B117" s="4" t="s">
        <v>60</v>
      </c>
      <c r="C117" s="4">
        <v>624781</v>
      </c>
      <c r="D117" s="4" t="s">
        <v>48</v>
      </c>
      <c r="E117" s="4" t="s">
        <v>26</v>
      </c>
      <c r="F117" s="4" t="s">
        <v>297</v>
      </c>
      <c r="G117" s="4" t="s">
        <v>298</v>
      </c>
      <c r="H117" s="4">
        <v>624730</v>
      </c>
      <c r="I117" s="4">
        <v>626493</v>
      </c>
      <c r="J117" s="4">
        <v>52</v>
      </c>
      <c r="K117" s="4" t="s">
        <v>299</v>
      </c>
      <c r="L117" s="4">
        <v>750</v>
      </c>
      <c r="M117" s="4">
        <v>0</v>
      </c>
      <c r="N117" s="4">
        <v>855</v>
      </c>
      <c r="O117" s="4">
        <v>48</v>
      </c>
      <c r="P117" s="4">
        <v>848</v>
      </c>
      <c r="Q117" s="4">
        <v>10</v>
      </c>
      <c r="R117" s="4">
        <v>517</v>
      </c>
      <c r="S117" s="4">
        <v>1</v>
      </c>
      <c r="T117" s="4">
        <v>577</v>
      </c>
      <c r="U117" s="4">
        <v>3</v>
      </c>
      <c r="V117" s="4">
        <v>1060</v>
      </c>
      <c r="W117" s="4">
        <v>8</v>
      </c>
      <c r="X117" s="4">
        <v>1051</v>
      </c>
      <c r="Y117" s="4">
        <v>3</v>
      </c>
    </row>
    <row r="118" spans="1:25">
      <c r="A118" s="3" t="str">
        <f t="shared" si="3"/>
        <v>SLU7 T788C</v>
      </c>
      <c r="B118" s="4" t="s">
        <v>43</v>
      </c>
      <c r="C118" s="4">
        <v>618855</v>
      </c>
      <c r="D118" s="4" t="s">
        <v>27</v>
      </c>
      <c r="E118" s="4" t="s">
        <v>32</v>
      </c>
      <c r="F118" s="4" t="s">
        <v>300</v>
      </c>
      <c r="G118" s="4" t="s">
        <v>301</v>
      </c>
      <c r="H118" s="4">
        <v>618494</v>
      </c>
      <c r="I118" s="4">
        <v>619642</v>
      </c>
      <c r="J118" s="4">
        <v>788</v>
      </c>
      <c r="K118" s="4" t="s">
        <v>302</v>
      </c>
      <c r="L118" s="4">
        <v>677</v>
      </c>
      <c r="M118" s="4">
        <v>0</v>
      </c>
      <c r="N118" s="4">
        <v>716</v>
      </c>
      <c r="O118" s="4">
        <v>0</v>
      </c>
      <c r="P118" s="4">
        <v>688</v>
      </c>
      <c r="Q118" s="4">
        <v>42</v>
      </c>
      <c r="R118" s="4">
        <v>467</v>
      </c>
      <c r="S118" s="4">
        <v>12</v>
      </c>
      <c r="T118" s="4">
        <v>450</v>
      </c>
      <c r="U118" s="4">
        <v>5</v>
      </c>
      <c r="V118" s="4">
        <v>833</v>
      </c>
      <c r="W118" s="4">
        <v>0</v>
      </c>
      <c r="X118" s="4">
        <v>861</v>
      </c>
      <c r="Y118" s="4">
        <v>0</v>
      </c>
    </row>
    <row r="119" spans="1:25">
      <c r="A119" s="3" t="str">
        <f t="shared" si="3"/>
        <v>SNR189 C-120T</v>
      </c>
      <c r="B119" s="4" t="s">
        <v>94</v>
      </c>
      <c r="C119" s="4">
        <v>178915</v>
      </c>
      <c r="D119" s="4" t="s">
        <v>32</v>
      </c>
      <c r="E119" s="4" t="s">
        <v>27</v>
      </c>
      <c r="F119" s="4" t="s">
        <v>303</v>
      </c>
      <c r="G119" s="4" t="s">
        <v>304</v>
      </c>
      <c r="H119" s="4">
        <v>178606</v>
      </c>
      <c r="I119" s="4">
        <v>178795</v>
      </c>
      <c r="J119" s="4">
        <v>-120</v>
      </c>
      <c r="K119" s="4" t="s">
        <v>42</v>
      </c>
      <c r="L119" s="4">
        <v>643</v>
      </c>
      <c r="M119" s="4">
        <v>44</v>
      </c>
      <c r="N119" s="4">
        <v>722</v>
      </c>
      <c r="O119" s="4">
        <v>1</v>
      </c>
      <c r="P119" s="4">
        <v>715</v>
      </c>
      <c r="Q119" s="4">
        <v>63</v>
      </c>
      <c r="R119" s="4">
        <v>492</v>
      </c>
      <c r="S119" s="4">
        <v>57</v>
      </c>
      <c r="T119" s="4">
        <v>498</v>
      </c>
      <c r="U119" s="4">
        <v>46</v>
      </c>
      <c r="V119" s="4">
        <v>845</v>
      </c>
      <c r="W119" s="4">
        <v>128</v>
      </c>
      <c r="X119" s="4">
        <v>927</v>
      </c>
      <c r="Y119" s="4">
        <v>95</v>
      </c>
    </row>
    <row r="120" spans="1:25">
      <c r="A120" s="3" t="str">
        <f t="shared" si="3"/>
        <v>SNR46 A-262T</v>
      </c>
      <c r="B120" s="4" t="s">
        <v>52</v>
      </c>
      <c r="C120" s="4">
        <v>545112</v>
      </c>
      <c r="D120" s="4" t="s">
        <v>26</v>
      </c>
      <c r="E120" s="4" t="s">
        <v>27</v>
      </c>
      <c r="F120" s="4" t="s">
        <v>305</v>
      </c>
      <c r="G120" s="4" t="s">
        <v>306</v>
      </c>
      <c r="H120" s="4">
        <v>545374</v>
      </c>
      <c r="I120" s="4">
        <v>545570</v>
      </c>
      <c r="J120" s="4">
        <v>-262</v>
      </c>
      <c r="K120" s="4" t="s">
        <v>30</v>
      </c>
      <c r="L120" s="4">
        <v>667</v>
      </c>
      <c r="M120" s="4">
        <v>0</v>
      </c>
      <c r="N120" s="4">
        <v>756</v>
      </c>
      <c r="O120" s="4">
        <v>14</v>
      </c>
      <c r="P120" s="4">
        <v>791</v>
      </c>
      <c r="Q120" s="4">
        <v>0</v>
      </c>
      <c r="R120" s="4">
        <v>505</v>
      </c>
      <c r="S120" s="4">
        <v>2</v>
      </c>
      <c r="T120" s="4">
        <v>525</v>
      </c>
      <c r="U120" s="4">
        <v>0</v>
      </c>
      <c r="V120" s="4">
        <v>966</v>
      </c>
      <c r="W120" s="4">
        <v>6</v>
      </c>
      <c r="X120" s="4">
        <v>864</v>
      </c>
      <c r="Y120" s="4">
        <v>9</v>
      </c>
    </row>
    <row r="121" spans="1:25">
      <c r="A121" s="3" t="str">
        <f t="shared" si="3"/>
        <v>SPC97 A-238G</v>
      </c>
      <c r="B121" s="4" t="s">
        <v>129</v>
      </c>
      <c r="C121" s="4">
        <v>448097</v>
      </c>
      <c r="D121" s="4" t="s">
        <v>26</v>
      </c>
      <c r="E121" s="4" t="s">
        <v>48</v>
      </c>
      <c r="F121" s="4" t="s">
        <v>307</v>
      </c>
      <c r="G121" s="4" t="s">
        <v>308</v>
      </c>
      <c r="H121" s="4">
        <v>448335</v>
      </c>
      <c r="I121" s="4">
        <v>450806</v>
      </c>
      <c r="J121" s="4">
        <v>-238</v>
      </c>
      <c r="K121" s="4" t="s">
        <v>113</v>
      </c>
      <c r="L121" s="4">
        <v>847</v>
      </c>
      <c r="M121" s="4">
        <v>0</v>
      </c>
      <c r="N121" s="4">
        <v>945</v>
      </c>
      <c r="O121" s="4">
        <v>96</v>
      </c>
      <c r="P121" s="4">
        <v>981</v>
      </c>
      <c r="Q121" s="4">
        <v>2</v>
      </c>
      <c r="R121" s="4">
        <v>562</v>
      </c>
      <c r="S121" s="4">
        <v>5</v>
      </c>
      <c r="T121" s="4">
        <v>655</v>
      </c>
      <c r="U121" s="4">
        <v>2</v>
      </c>
      <c r="V121" s="4">
        <v>897</v>
      </c>
      <c r="W121" s="4">
        <v>2</v>
      </c>
      <c r="X121" s="4">
        <v>1198</v>
      </c>
      <c r="Y121" s="4">
        <v>4</v>
      </c>
    </row>
    <row r="122" spans="1:25">
      <c r="A122" s="3" t="str">
        <f t="shared" si="3"/>
        <v>SPS22 A564G</v>
      </c>
      <c r="B122" s="4" t="s">
        <v>94</v>
      </c>
      <c r="C122" s="4">
        <v>42728</v>
      </c>
      <c r="D122" s="4" t="s">
        <v>26</v>
      </c>
      <c r="E122" s="4" t="s">
        <v>48</v>
      </c>
      <c r="F122" s="4" t="s">
        <v>309</v>
      </c>
      <c r="G122" s="4" t="s">
        <v>310</v>
      </c>
      <c r="H122" s="4">
        <v>42165</v>
      </c>
      <c r="I122" s="4">
        <v>43556</v>
      </c>
      <c r="J122" s="4">
        <v>564</v>
      </c>
      <c r="K122" s="4" t="s">
        <v>256</v>
      </c>
      <c r="L122" s="4">
        <v>798</v>
      </c>
      <c r="M122" s="4">
        <v>0</v>
      </c>
      <c r="N122" s="4">
        <v>1024</v>
      </c>
      <c r="O122" s="4">
        <v>59</v>
      </c>
      <c r="P122" s="4">
        <v>994</v>
      </c>
      <c r="Q122" s="4">
        <v>91</v>
      </c>
      <c r="R122" s="4">
        <v>587</v>
      </c>
      <c r="S122" s="4">
        <v>84</v>
      </c>
      <c r="T122" s="4">
        <v>695</v>
      </c>
      <c r="U122" s="4">
        <v>156</v>
      </c>
      <c r="V122" s="4">
        <v>1126</v>
      </c>
      <c r="W122" s="4">
        <v>181</v>
      </c>
      <c r="X122" s="4">
        <v>1206</v>
      </c>
      <c r="Y122" s="4">
        <v>197</v>
      </c>
    </row>
    <row r="123" spans="1:25">
      <c r="A123" s="3" t="str">
        <f t="shared" si="3"/>
        <v>SRB7 A203G</v>
      </c>
      <c r="B123" s="4" t="s">
        <v>43</v>
      </c>
      <c r="C123" s="4">
        <v>1078243</v>
      </c>
      <c r="D123" s="4" t="s">
        <v>26</v>
      </c>
      <c r="E123" s="4" t="s">
        <v>48</v>
      </c>
      <c r="F123" s="4" t="s">
        <v>311</v>
      </c>
      <c r="G123" s="4" t="s">
        <v>312</v>
      </c>
      <c r="H123" s="4">
        <v>1078023</v>
      </c>
      <c r="I123" s="4">
        <v>1078445</v>
      </c>
      <c r="J123" s="4">
        <v>203</v>
      </c>
      <c r="K123" s="4" t="s">
        <v>313</v>
      </c>
      <c r="L123" s="4">
        <v>741</v>
      </c>
      <c r="M123" s="4">
        <v>0</v>
      </c>
      <c r="N123" s="4">
        <v>934</v>
      </c>
      <c r="O123" s="4">
        <v>23</v>
      </c>
      <c r="P123" s="4">
        <v>857</v>
      </c>
      <c r="Q123" s="4">
        <v>2</v>
      </c>
      <c r="R123" s="4">
        <v>536</v>
      </c>
      <c r="S123" s="4">
        <v>1</v>
      </c>
      <c r="T123" s="4">
        <v>556</v>
      </c>
      <c r="U123" s="4">
        <v>1</v>
      </c>
      <c r="V123" s="4">
        <v>989</v>
      </c>
      <c r="W123" s="4">
        <v>0</v>
      </c>
      <c r="X123" s="4">
        <v>1043</v>
      </c>
      <c r="Y123" s="4">
        <v>0</v>
      </c>
    </row>
    <row r="124" spans="1:25">
      <c r="A124" s="3" t="str">
        <f t="shared" si="3"/>
        <v>SRB8 C3787G</v>
      </c>
      <c r="B124" s="4" t="s">
        <v>94</v>
      </c>
      <c r="C124" s="4">
        <v>258154</v>
      </c>
      <c r="D124" s="4" t="s">
        <v>32</v>
      </c>
      <c r="E124" s="4" t="s">
        <v>48</v>
      </c>
      <c r="F124" s="4" t="s">
        <v>314</v>
      </c>
      <c r="G124" s="4" t="s">
        <v>315</v>
      </c>
      <c r="H124" s="4">
        <v>254368</v>
      </c>
      <c r="I124" s="4">
        <v>258651</v>
      </c>
      <c r="J124" s="4">
        <v>3787</v>
      </c>
      <c r="K124" s="4" t="s">
        <v>316</v>
      </c>
      <c r="L124" s="4">
        <v>704</v>
      </c>
      <c r="M124" s="4">
        <v>0</v>
      </c>
      <c r="N124" s="4">
        <v>900</v>
      </c>
      <c r="O124" s="4">
        <v>898</v>
      </c>
      <c r="P124" s="4">
        <v>871</v>
      </c>
      <c r="Q124" s="4">
        <v>360</v>
      </c>
      <c r="R124" s="4">
        <v>582</v>
      </c>
      <c r="S124" s="4">
        <v>289</v>
      </c>
      <c r="T124" s="4">
        <v>541</v>
      </c>
      <c r="U124" s="4">
        <v>293</v>
      </c>
      <c r="V124" s="4">
        <v>1025</v>
      </c>
      <c r="W124" s="4">
        <v>599</v>
      </c>
      <c r="X124" s="4">
        <v>1078</v>
      </c>
      <c r="Y124" s="4">
        <v>667</v>
      </c>
    </row>
    <row r="125" spans="1:25">
      <c r="A125" s="3" t="str">
        <f t="shared" si="3"/>
        <v>SRO77 G-160T</v>
      </c>
      <c r="B125" s="4" t="s">
        <v>25</v>
      </c>
      <c r="C125" s="4">
        <v>14039</v>
      </c>
      <c r="D125" s="4" t="s">
        <v>48</v>
      </c>
      <c r="E125" s="4" t="s">
        <v>27</v>
      </c>
      <c r="F125" s="4" t="s">
        <v>317</v>
      </c>
      <c r="G125" s="4" t="s">
        <v>318</v>
      </c>
      <c r="H125" s="4">
        <v>10847</v>
      </c>
      <c r="I125" s="4">
        <v>13879</v>
      </c>
      <c r="J125" s="4">
        <v>-160</v>
      </c>
      <c r="K125" s="4" t="s">
        <v>158</v>
      </c>
      <c r="L125" s="4">
        <v>814</v>
      </c>
      <c r="M125" s="4">
        <v>813</v>
      </c>
      <c r="N125" s="4">
        <v>907</v>
      </c>
      <c r="O125" s="4">
        <v>0</v>
      </c>
      <c r="P125" s="4">
        <v>883</v>
      </c>
      <c r="Q125" s="4">
        <v>450</v>
      </c>
      <c r="R125" s="4">
        <v>594</v>
      </c>
      <c r="S125" s="4">
        <v>326</v>
      </c>
      <c r="T125" s="4">
        <v>587</v>
      </c>
      <c r="U125" s="4">
        <v>348</v>
      </c>
      <c r="V125" s="4">
        <v>1290</v>
      </c>
      <c r="W125" s="4">
        <v>605</v>
      </c>
      <c r="X125" s="4">
        <v>1248</v>
      </c>
      <c r="Y125" s="4">
        <v>635</v>
      </c>
    </row>
    <row r="126" spans="1:25">
      <c r="A126" s="3" t="str">
        <f t="shared" si="3"/>
        <v>SSA1 G91T</v>
      </c>
      <c r="B126" s="4" t="s">
        <v>319</v>
      </c>
      <c r="C126" s="4">
        <v>141343</v>
      </c>
      <c r="D126" s="4" t="s">
        <v>48</v>
      </c>
      <c r="E126" s="4" t="s">
        <v>27</v>
      </c>
      <c r="F126" s="4" t="s">
        <v>320</v>
      </c>
      <c r="G126" s="4" t="s">
        <v>321</v>
      </c>
      <c r="H126" s="4">
        <v>139505</v>
      </c>
      <c r="I126" s="4">
        <v>141433</v>
      </c>
      <c r="J126" s="4">
        <v>91</v>
      </c>
      <c r="K126" s="4" t="s">
        <v>322</v>
      </c>
      <c r="L126" s="4">
        <v>773</v>
      </c>
      <c r="M126" s="4">
        <v>0</v>
      </c>
      <c r="N126" s="4">
        <v>888</v>
      </c>
      <c r="O126" s="4">
        <v>6</v>
      </c>
      <c r="P126" s="4">
        <v>951</v>
      </c>
      <c r="Q126" s="4">
        <v>12</v>
      </c>
      <c r="R126" s="4">
        <v>574</v>
      </c>
      <c r="S126" s="4">
        <v>13</v>
      </c>
      <c r="T126" s="4">
        <v>586</v>
      </c>
      <c r="U126" s="4">
        <v>15</v>
      </c>
      <c r="V126" s="4">
        <v>1063</v>
      </c>
      <c r="W126" s="4">
        <v>40</v>
      </c>
      <c r="X126" s="4">
        <v>1125</v>
      </c>
      <c r="Y126" s="4">
        <v>86</v>
      </c>
    </row>
    <row r="127" spans="1:25">
      <c r="A127" s="3" t="str">
        <f t="shared" si="3"/>
        <v>SSF1 A580T</v>
      </c>
      <c r="B127" s="4" t="s">
        <v>129</v>
      </c>
      <c r="C127" s="4">
        <v>229916</v>
      </c>
      <c r="D127" s="4" t="s">
        <v>26</v>
      </c>
      <c r="E127" s="4" t="s">
        <v>27</v>
      </c>
      <c r="F127" s="4" t="s">
        <v>323</v>
      </c>
      <c r="G127" s="4" t="s">
        <v>324</v>
      </c>
      <c r="H127" s="4">
        <v>229337</v>
      </c>
      <c r="I127" s="4">
        <v>230698</v>
      </c>
      <c r="J127" s="4">
        <v>580</v>
      </c>
      <c r="K127" s="4" t="s">
        <v>187</v>
      </c>
      <c r="L127" s="4">
        <v>843</v>
      </c>
      <c r="M127" s="4">
        <v>0</v>
      </c>
      <c r="N127" s="4">
        <v>903</v>
      </c>
      <c r="O127" s="4">
        <v>6</v>
      </c>
      <c r="P127" s="4">
        <v>937</v>
      </c>
      <c r="Q127" s="4">
        <v>12</v>
      </c>
      <c r="R127" s="4">
        <v>556</v>
      </c>
      <c r="S127" s="4">
        <v>5</v>
      </c>
      <c r="T127" s="4">
        <v>576</v>
      </c>
      <c r="U127" s="4">
        <v>6</v>
      </c>
      <c r="V127" s="4">
        <v>1024</v>
      </c>
      <c r="W127" s="4">
        <v>9</v>
      </c>
      <c r="X127" s="4">
        <v>886</v>
      </c>
      <c r="Y127" s="4">
        <v>8</v>
      </c>
    </row>
    <row r="128" spans="1:25">
      <c r="A128" s="3" t="str">
        <f t="shared" si="3"/>
        <v>SSN2 A734T</v>
      </c>
      <c r="B128" s="4" t="s">
        <v>43</v>
      </c>
      <c r="C128" s="4">
        <v>1349197</v>
      </c>
      <c r="D128" s="4" t="s">
        <v>26</v>
      </c>
      <c r="E128" s="4" t="s">
        <v>27</v>
      </c>
      <c r="F128" s="4" t="s">
        <v>325</v>
      </c>
      <c r="G128" s="4" t="s">
        <v>326</v>
      </c>
      <c r="H128" s="4">
        <v>1345668</v>
      </c>
      <c r="I128" s="4">
        <v>1349930</v>
      </c>
      <c r="J128" s="4">
        <v>734</v>
      </c>
      <c r="K128" s="4" t="s">
        <v>59</v>
      </c>
      <c r="L128" s="4">
        <v>753</v>
      </c>
      <c r="M128" s="4">
        <v>0</v>
      </c>
      <c r="N128" s="4">
        <v>880</v>
      </c>
      <c r="O128" s="4">
        <v>78</v>
      </c>
      <c r="P128" s="4">
        <v>968</v>
      </c>
      <c r="Q128" s="4">
        <v>3</v>
      </c>
      <c r="R128" s="4">
        <v>496</v>
      </c>
      <c r="S128" s="4">
        <v>0</v>
      </c>
      <c r="T128" s="4">
        <v>538</v>
      </c>
      <c r="U128" s="4">
        <v>0</v>
      </c>
      <c r="V128" s="4">
        <v>902</v>
      </c>
      <c r="W128" s="4">
        <v>1</v>
      </c>
      <c r="X128" s="4">
        <v>1130</v>
      </c>
      <c r="Y128" s="4">
        <v>3</v>
      </c>
    </row>
    <row r="129" spans="1:25">
      <c r="A129" s="3" t="str">
        <f t="shared" si="3"/>
        <v>SSN2 C1567A</v>
      </c>
      <c r="B129" s="4" t="s">
        <v>43</v>
      </c>
      <c r="C129" s="4">
        <v>1348364</v>
      </c>
      <c r="D129" s="4" t="s">
        <v>32</v>
      </c>
      <c r="E129" s="4" t="s">
        <v>26</v>
      </c>
      <c r="F129" s="4" t="s">
        <v>325</v>
      </c>
      <c r="G129" s="4" t="s">
        <v>326</v>
      </c>
      <c r="H129" s="4">
        <v>1345668</v>
      </c>
      <c r="I129" s="4">
        <v>1349930</v>
      </c>
      <c r="J129" s="4">
        <v>1567</v>
      </c>
      <c r="K129" s="4" t="s">
        <v>97</v>
      </c>
      <c r="L129" s="4">
        <v>668</v>
      </c>
      <c r="M129" s="4">
        <v>0</v>
      </c>
      <c r="N129" s="4">
        <v>743</v>
      </c>
      <c r="O129" s="4">
        <v>8</v>
      </c>
      <c r="P129" s="4">
        <v>829</v>
      </c>
      <c r="Q129" s="4">
        <v>0</v>
      </c>
      <c r="R129" s="4">
        <v>497</v>
      </c>
      <c r="S129" s="4">
        <v>0</v>
      </c>
      <c r="T129" s="4">
        <v>509</v>
      </c>
      <c r="U129" s="4">
        <v>0</v>
      </c>
      <c r="V129" s="4">
        <v>965</v>
      </c>
      <c r="W129" s="4">
        <v>0</v>
      </c>
      <c r="X129" s="4">
        <v>917</v>
      </c>
      <c r="Y129" s="4">
        <v>0</v>
      </c>
    </row>
    <row r="130" spans="1:25">
      <c r="A130" s="3" t="str">
        <f t="shared" ref="A130:A161" si="4">G130&amp;" "&amp;D130&amp;J130&amp;E130</f>
        <v>SSN2 G832A</v>
      </c>
      <c r="B130" s="4" t="s">
        <v>43</v>
      </c>
      <c r="C130" s="4">
        <v>1349099</v>
      </c>
      <c r="D130" s="4" t="s">
        <v>48</v>
      </c>
      <c r="E130" s="4" t="s">
        <v>26</v>
      </c>
      <c r="F130" s="4" t="s">
        <v>325</v>
      </c>
      <c r="G130" s="4" t="s">
        <v>326</v>
      </c>
      <c r="H130" s="4">
        <v>1345668</v>
      </c>
      <c r="I130" s="4">
        <v>1349930</v>
      </c>
      <c r="J130" s="4">
        <v>832</v>
      </c>
      <c r="K130" s="4" t="s">
        <v>118</v>
      </c>
      <c r="L130" s="4">
        <v>684</v>
      </c>
      <c r="M130" s="4">
        <v>0</v>
      </c>
      <c r="N130" s="4">
        <v>863</v>
      </c>
      <c r="O130" s="4">
        <v>12</v>
      </c>
      <c r="P130" s="4">
        <v>891</v>
      </c>
      <c r="Q130" s="4">
        <v>1</v>
      </c>
      <c r="R130" s="4">
        <v>451</v>
      </c>
      <c r="S130" s="4">
        <v>0</v>
      </c>
      <c r="T130" s="4">
        <v>501</v>
      </c>
      <c r="U130" s="4">
        <v>0</v>
      </c>
      <c r="V130" s="4">
        <v>784</v>
      </c>
      <c r="W130" s="4">
        <v>3</v>
      </c>
      <c r="X130" s="4">
        <v>1015</v>
      </c>
      <c r="Y130" s="4">
        <v>2</v>
      </c>
    </row>
    <row r="131" spans="1:25">
      <c r="A131" s="3" t="str">
        <f t="shared" si="4"/>
        <v>SSN3 T666C</v>
      </c>
      <c r="B131" s="4" t="s">
        <v>47</v>
      </c>
      <c r="C131" s="4">
        <v>474039</v>
      </c>
      <c r="D131" s="4" t="s">
        <v>27</v>
      </c>
      <c r="E131" s="4" t="s">
        <v>32</v>
      </c>
      <c r="F131" s="4" t="s">
        <v>327</v>
      </c>
      <c r="G131" s="4" t="s">
        <v>328</v>
      </c>
      <c r="H131" s="4">
        <v>473037</v>
      </c>
      <c r="I131" s="4">
        <v>474704</v>
      </c>
      <c r="J131" s="4">
        <v>666</v>
      </c>
      <c r="K131" s="4" t="s">
        <v>38</v>
      </c>
      <c r="L131" s="4">
        <v>725</v>
      </c>
      <c r="M131" s="4">
        <v>0</v>
      </c>
      <c r="N131" s="4">
        <v>895</v>
      </c>
      <c r="O131" s="4">
        <v>12</v>
      </c>
      <c r="P131" s="4">
        <v>938</v>
      </c>
      <c r="Q131" s="4">
        <v>2</v>
      </c>
      <c r="R131" s="4">
        <v>458</v>
      </c>
      <c r="S131" s="4">
        <v>1</v>
      </c>
      <c r="T131" s="4">
        <v>538</v>
      </c>
      <c r="U131" s="4">
        <v>0</v>
      </c>
      <c r="V131" s="4">
        <v>1024</v>
      </c>
      <c r="W131" s="4">
        <v>21</v>
      </c>
      <c r="X131" s="4">
        <v>1017</v>
      </c>
      <c r="Y131" s="4">
        <v>24</v>
      </c>
    </row>
    <row r="132" spans="1:25">
      <c r="A132" s="3" t="str">
        <f t="shared" si="4"/>
        <v>SSN8 G589A</v>
      </c>
      <c r="B132" s="4" t="s">
        <v>82</v>
      </c>
      <c r="C132" s="4">
        <v>584704</v>
      </c>
      <c r="D132" s="4" t="s">
        <v>48</v>
      </c>
      <c r="E132" s="4" t="s">
        <v>26</v>
      </c>
      <c r="F132" s="4" t="s">
        <v>329</v>
      </c>
      <c r="G132" s="4" t="s">
        <v>330</v>
      </c>
      <c r="H132" s="4">
        <v>584321</v>
      </c>
      <c r="I132" s="4">
        <v>585292</v>
      </c>
      <c r="J132" s="4">
        <v>589</v>
      </c>
      <c r="K132" s="4" t="s">
        <v>118</v>
      </c>
      <c r="L132" s="4">
        <v>706</v>
      </c>
      <c r="M132" s="4">
        <v>0</v>
      </c>
      <c r="N132" s="4">
        <v>857</v>
      </c>
      <c r="O132" s="4">
        <v>133</v>
      </c>
      <c r="P132" s="4">
        <v>905</v>
      </c>
      <c r="Q132" s="4">
        <v>34</v>
      </c>
      <c r="R132" s="4">
        <v>499</v>
      </c>
      <c r="S132" s="4">
        <v>38</v>
      </c>
      <c r="T132" s="4">
        <v>527</v>
      </c>
      <c r="U132" s="4">
        <v>23</v>
      </c>
      <c r="V132" s="4">
        <v>882</v>
      </c>
      <c r="W132" s="4">
        <v>6</v>
      </c>
      <c r="X132" s="4">
        <v>1027</v>
      </c>
      <c r="Y132" s="4">
        <v>10</v>
      </c>
    </row>
    <row r="133" spans="1:25">
      <c r="A133" s="3" t="str">
        <f t="shared" si="4"/>
        <v>STE5 C512T</v>
      </c>
      <c r="B133" s="4" t="s">
        <v>43</v>
      </c>
      <c r="C133" s="4">
        <v>658858</v>
      </c>
      <c r="D133" s="4" t="s">
        <v>32</v>
      </c>
      <c r="E133" s="4" t="s">
        <v>27</v>
      </c>
      <c r="F133" s="4" t="s">
        <v>331</v>
      </c>
      <c r="G133" s="4" t="s">
        <v>332</v>
      </c>
      <c r="H133" s="4">
        <v>658347</v>
      </c>
      <c r="I133" s="4">
        <v>661100</v>
      </c>
      <c r="J133" s="4">
        <v>512</v>
      </c>
      <c r="K133" s="4" t="s">
        <v>46</v>
      </c>
      <c r="L133" s="4">
        <v>674</v>
      </c>
      <c r="M133" s="4">
        <v>0</v>
      </c>
      <c r="N133" s="4">
        <v>846</v>
      </c>
      <c r="O133" s="4">
        <v>46</v>
      </c>
      <c r="P133" s="4">
        <v>849</v>
      </c>
      <c r="Q133" s="4">
        <v>122</v>
      </c>
      <c r="R133" s="4">
        <v>472</v>
      </c>
      <c r="S133" s="4">
        <v>89</v>
      </c>
      <c r="T133" s="4">
        <v>522</v>
      </c>
      <c r="U133" s="4">
        <v>189</v>
      </c>
      <c r="V133" s="4">
        <v>1020</v>
      </c>
      <c r="W133" s="4">
        <v>187</v>
      </c>
      <c r="X133" s="4">
        <v>1011</v>
      </c>
      <c r="Y133" s="4">
        <v>207</v>
      </c>
    </row>
    <row r="134" spans="1:25">
      <c r="A134" s="3" t="str">
        <f t="shared" si="4"/>
        <v>STE5 T2649C</v>
      </c>
      <c r="B134" s="4" t="s">
        <v>43</v>
      </c>
      <c r="C134" s="4">
        <v>660995</v>
      </c>
      <c r="D134" s="4" t="s">
        <v>27</v>
      </c>
      <c r="E134" s="4" t="s">
        <v>32</v>
      </c>
      <c r="F134" s="4" t="s">
        <v>331</v>
      </c>
      <c r="G134" s="4" t="s">
        <v>332</v>
      </c>
      <c r="H134" s="4">
        <v>658347</v>
      </c>
      <c r="I134" s="4">
        <v>661100</v>
      </c>
      <c r="J134" s="4">
        <v>2649</v>
      </c>
      <c r="K134" s="4" t="s">
        <v>38</v>
      </c>
      <c r="L134" s="4">
        <v>742</v>
      </c>
      <c r="M134" s="4">
        <v>1</v>
      </c>
      <c r="N134" s="4">
        <v>844</v>
      </c>
      <c r="O134" s="4">
        <v>43</v>
      </c>
      <c r="P134" s="4">
        <v>845</v>
      </c>
      <c r="Q134" s="4">
        <v>138</v>
      </c>
      <c r="R134" s="4">
        <v>529</v>
      </c>
      <c r="S134" s="4">
        <v>101</v>
      </c>
      <c r="T134" s="4">
        <v>567</v>
      </c>
      <c r="U134" s="4">
        <v>225</v>
      </c>
      <c r="V134" s="4">
        <v>898</v>
      </c>
      <c r="W134" s="4">
        <v>167</v>
      </c>
      <c r="X134" s="4">
        <v>1093</v>
      </c>
      <c r="Y134" s="4">
        <v>208</v>
      </c>
    </row>
    <row r="135" spans="1:25">
      <c r="A135" s="3" t="str">
        <f t="shared" si="4"/>
        <v>SUM1 G2358A</v>
      </c>
      <c r="B135" s="4" t="s">
        <v>43</v>
      </c>
      <c r="C135" s="4">
        <v>1081955</v>
      </c>
      <c r="D135" s="4" t="s">
        <v>48</v>
      </c>
      <c r="E135" s="4" t="s">
        <v>26</v>
      </c>
      <c r="F135" s="4" t="s">
        <v>333</v>
      </c>
      <c r="G135" s="4" t="s">
        <v>334</v>
      </c>
      <c r="H135" s="4">
        <v>1081124</v>
      </c>
      <c r="I135" s="4">
        <v>1084312</v>
      </c>
      <c r="J135" s="4">
        <v>2358</v>
      </c>
      <c r="K135" s="4" t="s">
        <v>38</v>
      </c>
      <c r="L135" s="4">
        <v>808</v>
      </c>
      <c r="M135" s="4">
        <v>0</v>
      </c>
      <c r="N135" s="4">
        <v>1007</v>
      </c>
      <c r="O135" s="4">
        <v>36</v>
      </c>
      <c r="P135" s="4">
        <v>992</v>
      </c>
      <c r="Q135" s="4">
        <v>5</v>
      </c>
      <c r="R135" s="4">
        <v>539</v>
      </c>
      <c r="S135" s="4">
        <v>0</v>
      </c>
      <c r="T135" s="4">
        <v>658</v>
      </c>
      <c r="U135" s="4">
        <v>1</v>
      </c>
      <c r="V135" s="4">
        <v>1530</v>
      </c>
      <c r="W135" s="4">
        <v>0</v>
      </c>
      <c r="X135" s="4">
        <v>1018</v>
      </c>
      <c r="Y135" s="4">
        <v>1</v>
      </c>
    </row>
    <row r="136" spans="1:25">
      <c r="A136" s="3" t="str">
        <f t="shared" si="4"/>
        <v>SXM1 C-86T</v>
      </c>
      <c r="B136" s="4" t="s">
        <v>43</v>
      </c>
      <c r="C136" s="4">
        <v>1263230</v>
      </c>
      <c r="D136" s="4" t="s">
        <v>32</v>
      </c>
      <c r="E136" s="4" t="s">
        <v>27</v>
      </c>
      <c r="F136" s="4" t="s">
        <v>335</v>
      </c>
      <c r="G136" s="4" t="s">
        <v>336</v>
      </c>
      <c r="H136" s="4">
        <v>1263316</v>
      </c>
      <c r="I136" s="4">
        <v>1266150</v>
      </c>
      <c r="J136" s="4">
        <v>-86</v>
      </c>
      <c r="K136" s="4" t="s">
        <v>42</v>
      </c>
      <c r="L136" s="4">
        <v>761</v>
      </c>
      <c r="M136" s="4">
        <v>0</v>
      </c>
      <c r="N136" s="4">
        <v>861</v>
      </c>
      <c r="O136" s="4">
        <v>10</v>
      </c>
      <c r="P136" s="4">
        <v>866</v>
      </c>
      <c r="Q136" s="4">
        <v>0</v>
      </c>
      <c r="R136" s="4">
        <v>517</v>
      </c>
      <c r="S136" s="4">
        <v>1</v>
      </c>
      <c r="T136" s="4">
        <v>578</v>
      </c>
      <c r="U136" s="4">
        <v>0</v>
      </c>
      <c r="V136" s="4">
        <v>1311</v>
      </c>
      <c r="W136" s="4">
        <v>0</v>
      </c>
      <c r="X136" s="4">
        <v>1082</v>
      </c>
      <c r="Y136" s="4">
        <v>1</v>
      </c>
    </row>
    <row r="137" spans="1:25">
      <c r="A137" s="3" t="str">
        <f t="shared" si="4"/>
        <v>TEF1 T-126C</v>
      </c>
      <c r="B137" s="4" t="s">
        <v>47</v>
      </c>
      <c r="C137" s="4">
        <v>700466</v>
      </c>
      <c r="D137" s="4" t="s">
        <v>27</v>
      </c>
      <c r="E137" s="4" t="s">
        <v>32</v>
      </c>
      <c r="F137" s="4" t="s">
        <v>337</v>
      </c>
      <c r="G137" s="4" t="s">
        <v>338</v>
      </c>
      <c r="H137" s="4">
        <v>700592</v>
      </c>
      <c r="I137" s="4">
        <v>701968</v>
      </c>
      <c r="J137" s="4">
        <v>-126</v>
      </c>
      <c r="K137" s="4" t="s">
        <v>63</v>
      </c>
      <c r="L137" s="4">
        <v>663</v>
      </c>
      <c r="M137" s="4">
        <v>0</v>
      </c>
      <c r="N137" s="4">
        <v>582</v>
      </c>
      <c r="O137" s="4">
        <v>27</v>
      </c>
      <c r="P137" s="4">
        <v>710</v>
      </c>
      <c r="Q137" s="4">
        <v>2</v>
      </c>
      <c r="R137" s="4">
        <v>490</v>
      </c>
      <c r="S137" s="4">
        <v>3</v>
      </c>
      <c r="T137" s="4">
        <v>499</v>
      </c>
      <c r="U137" s="4">
        <v>1</v>
      </c>
      <c r="V137" s="4">
        <v>927</v>
      </c>
      <c r="W137" s="4">
        <v>9</v>
      </c>
      <c r="X137" s="4">
        <v>856</v>
      </c>
      <c r="Y137" s="4">
        <v>8</v>
      </c>
    </row>
    <row r="138" spans="1:25">
      <c r="A138" s="3" t="str">
        <f t="shared" si="4"/>
        <v>tF(GAA)N G54A</v>
      </c>
      <c r="B138" s="4" t="s">
        <v>82</v>
      </c>
      <c r="C138" s="4">
        <v>375015</v>
      </c>
      <c r="D138" s="4" t="s">
        <v>48</v>
      </c>
      <c r="E138" s="4" t="s">
        <v>26</v>
      </c>
      <c r="F138" s="4" t="s">
        <v>339</v>
      </c>
      <c r="G138" s="3" t="str">
        <f>F138</f>
        <v>tF(GAA)N</v>
      </c>
      <c r="H138" s="4">
        <v>374871</v>
      </c>
      <c r="I138" s="4">
        <v>374961</v>
      </c>
      <c r="J138" s="4">
        <v>54</v>
      </c>
      <c r="K138" s="4" t="s">
        <v>85</v>
      </c>
      <c r="L138" s="4">
        <v>691</v>
      </c>
      <c r="M138" s="4">
        <v>1</v>
      </c>
      <c r="N138" s="4">
        <v>818</v>
      </c>
      <c r="O138" s="4">
        <v>14</v>
      </c>
      <c r="P138" s="4">
        <v>855</v>
      </c>
      <c r="Q138" s="4">
        <v>0</v>
      </c>
      <c r="R138" s="4">
        <v>496</v>
      </c>
      <c r="S138" s="4">
        <v>0</v>
      </c>
      <c r="T138" s="4">
        <v>509</v>
      </c>
      <c r="U138" s="4">
        <v>0</v>
      </c>
      <c r="V138" s="4">
        <v>1213</v>
      </c>
      <c r="W138" s="4">
        <v>0</v>
      </c>
      <c r="X138" s="4">
        <v>1030</v>
      </c>
      <c r="Y138" s="4">
        <v>2</v>
      </c>
    </row>
    <row r="139" spans="1:25">
      <c r="A139" s="3" t="str">
        <f t="shared" si="4"/>
        <v>tH(GUG)G2 G-7T</v>
      </c>
      <c r="B139" s="4" t="s">
        <v>52</v>
      </c>
      <c r="C139" s="4">
        <v>319777</v>
      </c>
      <c r="D139" s="4" t="s">
        <v>48</v>
      </c>
      <c r="E139" s="4" t="s">
        <v>27</v>
      </c>
      <c r="F139" s="4" t="s">
        <v>340</v>
      </c>
      <c r="G139" s="3" t="str">
        <f>F139</f>
        <v>tH(GUG)G2</v>
      </c>
      <c r="H139" s="4">
        <v>319784</v>
      </c>
      <c r="I139" s="4">
        <v>319855</v>
      </c>
      <c r="J139" s="4">
        <v>-7</v>
      </c>
      <c r="K139" s="4" t="s">
        <v>158</v>
      </c>
      <c r="L139" s="4">
        <v>811</v>
      </c>
      <c r="M139" s="4">
        <v>12</v>
      </c>
      <c r="N139" s="4">
        <v>933</v>
      </c>
      <c r="O139" s="4">
        <v>0</v>
      </c>
      <c r="P139" s="4">
        <v>999</v>
      </c>
      <c r="Q139" s="4">
        <v>13</v>
      </c>
      <c r="R139" s="4">
        <v>522</v>
      </c>
      <c r="S139" s="4">
        <v>9</v>
      </c>
      <c r="T139" s="4">
        <v>594</v>
      </c>
      <c r="U139" s="4">
        <v>3</v>
      </c>
      <c r="V139" s="4">
        <v>1260</v>
      </c>
      <c r="W139" s="4">
        <v>13</v>
      </c>
      <c r="X139" s="4">
        <v>1074</v>
      </c>
      <c r="Y139" s="4">
        <v>8</v>
      </c>
    </row>
    <row r="140" spans="1:25">
      <c r="A140" s="3" t="str">
        <f t="shared" si="4"/>
        <v>THI2 C432T</v>
      </c>
      <c r="B140" s="4" t="s">
        <v>25</v>
      </c>
      <c r="C140" s="4">
        <v>701406</v>
      </c>
      <c r="D140" s="4" t="s">
        <v>32</v>
      </c>
      <c r="E140" s="4" t="s">
        <v>27</v>
      </c>
      <c r="F140" s="4" t="s">
        <v>341</v>
      </c>
      <c r="G140" s="4" t="s">
        <v>342</v>
      </c>
      <c r="H140" s="4">
        <v>700485</v>
      </c>
      <c r="I140" s="4">
        <v>701837</v>
      </c>
      <c r="J140" s="4">
        <v>432</v>
      </c>
      <c r="K140" s="4" t="s">
        <v>38</v>
      </c>
      <c r="L140" s="4">
        <v>748</v>
      </c>
      <c r="M140" s="4">
        <v>0</v>
      </c>
      <c r="N140" s="4">
        <v>990</v>
      </c>
      <c r="O140" s="4">
        <v>10</v>
      </c>
      <c r="P140" s="4">
        <v>882</v>
      </c>
      <c r="Q140" s="4">
        <v>6</v>
      </c>
      <c r="R140" s="4">
        <v>417</v>
      </c>
      <c r="S140" s="4">
        <v>3</v>
      </c>
      <c r="T140" s="4">
        <v>593</v>
      </c>
      <c r="U140" s="4">
        <v>4</v>
      </c>
      <c r="V140" s="4">
        <v>1434</v>
      </c>
      <c r="W140" s="4">
        <v>21</v>
      </c>
      <c r="X140" s="4">
        <v>977</v>
      </c>
      <c r="Y140" s="4">
        <v>23</v>
      </c>
    </row>
    <row r="141" spans="1:25">
      <c r="A141" s="3" t="str">
        <f t="shared" si="4"/>
        <v>THI2 T501C</v>
      </c>
      <c r="B141" s="4" t="s">
        <v>25</v>
      </c>
      <c r="C141" s="4">
        <v>701337</v>
      </c>
      <c r="D141" s="4" t="s">
        <v>27</v>
      </c>
      <c r="E141" s="4" t="s">
        <v>32</v>
      </c>
      <c r="F141" s="4" t="s">
        <v>341</v>
      </c>
      <c r="G141" s="4" t="s">
        <v>342</v>
      </c>
      <c r="H141" s="4">
        <v>700485</v>
      </c>
      <c r="I141" s="4">
        <v>701837</v>
      </c>
      <c r="J141" s="4">
        <v>501</v>
      </c>
      <c r="K141" s="4" t="s">
        <v>256</v>
      </c>
      <c r="L141" s="4">
        <v>738</v>
      </c>
      <c r="M141" s="4">
        <v>0</v>
      </c>
      <c r="N141" s="4">
        <v>1042</v>
      </c>
      <c r="O141" s="4">
        <v>8</v>
      </c>
      <c r="P141" s="4">
        <v>886</v>
      </c>
      <c r="Q141" s="4">
        <v>7</v>
      </c>
      <c r="R141" s="4">
        <v>480</v>
      </c>
      <c r="S141" s="4">
        <v>3</v>
      </c>
      <c r="T141" s="4">
        <v>646</v>
      </c>
      <c r="U141" s="4">
        <v>3</v>
      </c>
      <c r="V141" s="4">
        <v>1497</v>
      </c>
      <c r="W141" s="4">
        <v>23</v>
      </c>
      <c r="X141" s="4">
        <v>1040</v>
      </c>
      <c r="Y141" s="4">
        <v>17</v>
      </c>
    </row>
    <row r="142" spans="1:25">
      <c r="A142" s="3" t="str">
        <f t="shared" si="4"/>
        <v>tI(AAU)G C61T</v>
      </c>
      <c r="B142" s="4" t="s">
        <v>52</v>
      </c>
      <c r="C142" s="4">
        <v>739187</v>
      </c>
      <c r="D142" s="4" t="s">
        <v>32</v>
      </c>
      <c r="E142" s="4" t="s">
        <v>27</v>
      </c>
      <c r="F142" s="4" t="s">
        <v>343</v>
      </c>
      <c r="G142" s="3" t="str">
        <f>F142</f>
        <v>tI(AAU)G</v>
      </c>
      <c r="H142" s="4">
        <v>739127</v>
      </c>
      <c r="I142" s="4">
        <v>739200</v>
      </c>
      <c r="J142" s="4">
        <v>61</v>
      </c>
      <c r="K142" s="4" t="s">
        <v>42</v>
      </c>
      <c r="L142" s="4">
        <v>768</v>
      </c>
      <c r="M142" s="4">
        <v>5</v>
      </c>
      <c r="N142" s="4">
        <v>996</v>
      </c>
      <c r="O142" s="4">
        <v>0</v>
      </c>
      <c r="P142" s="4">
        <v>980</v>
      </c>
      <c r="Q142" s="4">
        <v>2</v>
      </c>
      <c r="R142" s="4">
        <v>468</v>
      </c>
      <c r="S142" s="4">
        <v>3</v>
      </c>
      <c r="T142" s="4">
        <v>641</v>
      </c>
      <c r="U142" s="4">
        <v>1</v>
      </c>
      <c r="V142" s="4">
        <v>1492</v>
      </c>
      <c r="W142" s="4">
        <v>12</v>
      </c>
      <c r="X142" s="4">
        <v>1080</v>
      </c>
      <c r="Y142" s="4">
        <v>16</v>
      </c>
    </row>
    <row r="143" spans="1:25">
      <c r="A143" s="3" t="str">
        <f t="shared" si="4"/>
        <v>tL(CAA)K G429A</v>
      </c>
      <c r="B143" s="4" t="s">
        <v>72</v>
      </c>
      <c r="C143" s="4">
        <v>458742</v>
      </c>
      <c r="D143" s="4" t="s">
        <v>48</v>
      </c>
      <c r="E143" s="4" t="s">
        <v>26</v>
      </c>
      <c r="F143" s="4" t="s">
        <v>344</v>
      </c>
      <c r="G143" s="3" t="str">
        <f>F143</f>
        <v>tL(CAA)K</v>
      </c>
      <c r="H143" s="4">
        <v>458200</v>
      </c>
      <c r="I143" s="4">
        <v>458313</v>
      </c>
      <c r="J143" s="4">
        <v>429</v>
      </c>
      <c r="K143" s="4" t="s">
        <v>85</v>
      </c>
      <c r="L143" s="4">
        <v>750</v>
      </c>
      <c r="M143" s="4">
        <v>1</v>
      </c>
      <c r="N143" s="4">
        <v>916</v>
      </c>
      <c r="O143" s="4">
        <v>13</v>
      </c>
      <c r="P143" s="4">
        <v>893</v>
      </c>
      <c r="Q143" s="4">
        <v>13</v>
      </c>
      <c r="R143" s="4">
        <v>559</v>
      </c>
      <c r="S143" s="4">
        <v>4</v>
      </c>
      <c r="T143" s="4">
        <v>587</v>
      </c>
      <c r="U143" s="4">
        <v>5</v>
      </c>
      <c r="V143" s="4">
        <v>965</v>
      </c>
      <c r="W143" s="4">
        <v>11</v>
      </c>
      <c r="X143" s="4">
        <v>1013</v>
      </c>
      <c r="Y143" s="4">
        <v>12</v>
      </c>
    </row>
    <row r="144" spans="1:25">
      <c r="A144" s="3" t="str">
        <f t="shared" si="4"/>
        <v>TOP1 G-114A</v>
      </c>
      <c r="B144" s="4" t="s">
        <v>60</v>
      </c>
      <c r="C144" s="4">
        <v>315502</v>
      </c>
      <c r="D144" s="4" t="s">
        <v>48</v>
      </c>
      <c r="E144" s="4" t="s">
        <v>26</v>
      </c>
      <c r="F144" s="4" t="s">
        <v>345</v>
      </c>
      <c r="G144" s="4" t="s">
        <v>346</v>
      </c>
      <c r="H144" s="4">
        <v>313079</v>
      </c>
      <c r="I144" s="4">
        <v>315388</v>
      </c>
      <c r="J144" s="4">
        <v>-114</v>
      </c>
      <c r="K144" s="4" t="s">
        <v>85</v>
      </c>
      <c r="L144" s="4">
        <v>770</v>
      </c>
      <c r="M144" s="4">
        <v>0</v>
      </c>
      <c r="N144" s="4">
        <v>953</v>
      </c>
      <c r="O144" s="4">
        <v>15</v>
      </c>
      <c r="P144" s="4">
        <v>878</v>
      </c>
      <c r="Q144" s="4">
        <v>0</v>
      </c>
      <c r="R144" s="4">
        <v>526</v>
      </c>
      <c r="S144" s="4">
        <v>0</v>
      </c>
      <c r="T144" s="4">
        <v>539</v>
      </c>
      <c r="U144" s="4">
        <v>0</v>
      </c>
      <c r="V144" s="4">
        <v>1039</v>
      </c>
      <c r="W144" s="4">
        <v>3</v>
      </c>
      <c r="X144" s="4">
        <v>932</v>
      </c>
      <c r="Y144" s="4">
        <v>1</v>
      </c>
    </row>
    <row r="145" spans="1:25">
      <c r="A145" s="3" t="str">
        <f t="shared" si="4"/>
        <v>tP(UGG)O1 C99T</v>
      </c>
      <c r="B145" s="4" t="s">
        <v>60</v>
      </c>
      <c r="C145" s="4">
        <v>301196</v>
      </c>
      <c r="D145" s="4" t="s">
        <v>32</v>
      </c>
      <c r="E145" s="4" t="s">
        <v>27</v>
      </c>
      <c r="F145" s="4" t="s">
        <v>347</v>
      </c>
      <c r="G145" s="3" t="str">
        <f>F145</f>
        <v>tP(UGG)O1</v>
      </c>
      <c r="H145" s="4">
        <v>301098</v>
      </c>
      <c r="I145" s="4">
        <v>301199</v>
      </c>
      <c r="J145" s="4">
        <v>99</v>
      </c>
      <c r="K145" s="4" t="s">
        <v>42</v>
      </c>
      <c r="L145" s="4">
        <v>711</v>
      </c>
      <c r="M145" s="4">
        <v>0</v>
      </c>
      <c r="N145" s="4">
        <v>932</v>
      </c>
      <c r="O145" s="4">
        <v>7</v>
      </c>
      <c r="P145" s="4">
        <v>849</v>
      </c>
      <c r="Q145" s="4">
        <v>0</v>
      </c>
      <c r="R145" s="4">
        <v>440</v>
      </c>
      <c r="S145" s="4">
        <v>0</v>
      </c>
      <c r="T145" s="4">
        <v>543</v>
      </c>
      <c r="U145" s="4">
        <v>1</v>
      </c>
      <c r="V145" s="4">
        <v>1149</v>
      </c>
      <c r="W145" s="4">
        <v>0</v>
      </c>
      <c r="X145" s="4">
        <v>1018</v>
      </c>
      <c r="Y145" s="4">
        <v>1</v>
      </c>
    </row>
    <row r="146" spans="1:25">
      <c r="A146" s="3" t="str">
        <f t="shared" si="4"/>
        <v>TPC1 A529T</v>
      </c>
      <c r="B146" s="4" t="s">
        <v>52</v>
      </c>
      <c r="C146" s="4">
        <v>677153</v>
      </c>
      <c r="D146" s="4" t="s">
        <v>26</v>
      </c>
      <c r="E146" s="4" t="s">
        <v>27</v>
      </c>
      <c r="F146" s="4" t="s">
        <v>348</v>
      </c>
      <c r="G146" s="4" t="s">
        <v>349</v>
      </c>
      <c r="H146" s="4">
        <v>676625</v>
      </c>
      <c r="I146" s="4">
        <v>677569</v>
      </c>
      <c r="J146" s="4">
        <v>529</v>
      </c>
      <c r="K146" s="4" t="s">
        <v>350</v>
      </c>
      <c r="L146" s="4">
        <v>803</v>
      </c>
      <c r="M146" s="4">
        <v>0</v>
      </c>
      <c r="N146" s="4">
        <v>928</v>
      </c>
      <c r="O146" s="4">
        <v>1</v>
      </c>
      <c r="P146" s="4">
        <v>898</v>
      </c>
      <c r="Q146" s="4">
        <v>15</v>
      </c>
      <c r="R146" s="4">
        <v>505</v>
      </c>
      <c r="S146" s="4">
        <v>6</v>
      </c>
      <c r="T146" s="4">
        <v>548</v>
      </c>
      <c r="U146" s="4">
        <v>9</v>
      </c>
      <c r="V146" s="4">
        <v>1358</v>
      </c>
      <c r="W146" s="4">
        <v>11</v>
      </c>
      <c r="X146" s="4">
        <v>1014</v>
      </c>
      <c r="Y146" s="4">
        <v>17</v>
      </c>
    </row>
    <row r="147" spans="1:25">
      <c r="A147" s="3" t="str">
        <f t="shared" si="4"/>
        <v>TUP1 G1784A</v>
      </c>
      <c r="B147" s="4" t="s">
        <v>94</v>
      </c>
      <c r="C147" s="4">
        <v>260666</v>
      </c>
      <c r="D147" s="4" t="s">
        <v>48</v>
      </c>
      <c r="E147" s="4" t="s">
        <v>26</v>
      </c>
      <c r="F147" s="4" t="s">
        <v>351</v>
      </c>
      <c r="G147" s="4" t="s">
        <v>352</v>
      </c>
      <c r="H147" s="4">
        <v>260308</v>
      </c>
      <c r="I147" s="4">
        <v>262449</v>
      </c>
      <c r="J147" s="4">
        <v>1784</v>
      </c>
      <c r="K147" s="4" t="s">
        <v>105</v>
      </c>
      <c r="L147" s="4">
        <v>701</v>
      </c>
      <c r="M147" s="4">
        <v>0</v>
      </c>
      <c r="N147" s="4">
        <v>889</v>
      </c>
      <c r="O147" s="4">
        <v>20</v>
      </c>
      <c r="P147" s="4">
        <v>827</v>
      </c>
      <c r="Q147" s="4">
        <v>2</v>
      </c>
      <c r="R147" s="4">
        <v>496</v>
      </c>
      <c r="S147" s="4">
        <v>3</v>
      </c>
      <c r="T147" s="4">
        <v>616</v>
      </c>
      <c r="U147" s="4">
        <v>1</v>
      </c>
      <c r="V147" s="4">
        <v>1311</v>
      </c>
      <c r="W147" s="4">
        <v>5</v>
      </c>
      <c r="X147" s="4">
        <v>970</v>
      </c>
      <c r="Y147" s="4">
        <v>5</v>
      </c>
    </row>
    <row r="148" spans="1:25">
      <c r="A148" s="3" t="str">
        <f t="shared" si="4"/>
        <v>UBP1 A484G</v>
      </c>
      <c r="B148" s="4" t="s">
        <v>43</v>
      </c>
      <c r="C148" s="4">
        <v>243035</v>
      </c>
      <c r="D148" s="4" t="s">
        <v>26</v>
      </c>
      <c r="E148" s="4" t="s">
        <v>48</v>
      </c>
      <c r="F148" s="4" t="s">
        <v>353</v>
      </c>
      <c r="G148" s="4" t="s">
        <v>354</v>
      </c>
      <c r="H148" s="4">
        <v>242552</v>
      </c>
      <c r="I148" s="4">
        <v>244981</v>
      </c>
      <c r="J148" s="4">
        <v>484</v>
      </c>
      <c r="K148" s="4" t="s">
        <v>182</v>
      </c>
      <c r="L148" s="4">
        <v>753</v>
      </c>
      <c r="M148" s="4">
        <v>0</v>
      </c>
      <c r="N148" s="4">
        <v>872</v>
      </c>
      <c r="O148" s="4">
        <v>7</v>
      </c>
      <c r="P148" s="4">
        <v>896</v>
      </c>
      <c r="Q148" s="4">
        <v>0</v>
      </c>
      <c r="R148" s="4">
        <v>569</v>
      </c>
      <c r="S148" s="4">
        <v>1</v>
      </c>
      <c r="T148" s="4">
        <v>573</v>
      </c>
      <c r="U148" s="4">
        <v>0</v>
      </c>
      <c r="V148" s="4">
        <v>963</v>
      </c>
      <c r="W148" s="4">
        <v>0</v>
      </c>
      <c r="X148" s="4">
        <v>1146</v>
      </c>
      <c r="Y148" s="4">
        <v>1</v>
      </c>
    </row>
    <row r="149" spans="1:25">
      <c r="A149" s="3" t="str">
        <f t="shared" si="4"/>
        <v>UBP1 T146A</v>
      </c>
      <c r="B149" s="4" t="s">
        <v>43</v>
      </c>
      <c r="C149" s="4">
        <v>242697</v>
      </c>
      <c r="D149" s="4" t="s">
        <v>27</v>
      </c>
      <c r="E149" s="4" t="s">
        <v>26</v>
      </c>
      <c r="F149" s="4" t="s">
        <v>353</v>
      </c>
      <c r="G149" s="4" t="s">
        <v>354</v>
      </c>
      <c r="H149" s="4">
        <v>242552</v>
      </c>
      <c r="I149" s="4">
        <v>244981</v>
      </c>
      <c r="J149" s="4">
        <v>146</v>
      </c>
      <c r="K149" s="4" t="s">
        <v>355</v>
      </c>
      <c r="L149" s="4">
        <v>640</v>
      </c>
      <c r="M149" s="4">
        <v>0</v>
      </c>
      <c r="N149" s="4">
        <v>709</v>
      </c>
      <c r="O149" s="4">
        <v>15</v>
      </c>
      <c r="P149" s="4">
        <v>824</v>
      </c>
      <c r="Q149" s="4">
        <v>1</v>
      </c>
      <c r="R149" s="4">
        <v>505</v>
      </c>
      <c r="S149" s="4">
        <v>2</v>
      </c>
      <c r="T149" s="4">
        <v>499</v>
      </c>
      <c r="U149" s="4">
        <v>0</v>
      </c>
      <c r="V149" s="4">
        <v>904</v>
      </c>
      <c r="W149" s="4">
        <v>1</v>
      </c>
      <c r="X149" s="4">
        <v>911</v>
      </c>
      <c r="Y149" s="4">
        <v>1</v>
      </c>
    </row>
    <row r="150" spans="1:25">
      <c r="A150" s="3" t="str">
        <f t="shared" si="4"/>
        <v>UBP7 T2466A</v>
      </c>
      <c r="B150" s="4" t="s">
        <v>39</v>
      </c>
      <c r="C150" s="4">
        <v>50556</v>
      </c>
      <c r="D150" s="4" t="s">
        <v>27</v>
      </c>
      <c r="E150" s="4" t="s">
        <v>26</v>
      </c>
      <c r="F150" s="4" t="s">
        <v>356</v>
      </c>
      <c r="G150" s="4" t="s">
        <v>357</v>
      </c>
      <c r="H150" s="4">
        <v>48091</v>
      </c>
      <c r="I150" s="4">
        <v>51306</v>
      </c>
      <c r="J150" s="4">
        <v>2466</v>
      </c>
      <c r="K150" s="4" t="s">
        <v>144</v>
      </c>
      <c r="L150" s="4">
        <v>806</v>
      </c>
      <c r="M150" s="4">
        <v>710</v>
      </c>
      <c r="N150" s="4">
        <v>1010</v>
      </c>
      <c r="O150" s="4">
        <v>0</v>
      </c>
      <c r="P150" s="4">
        <v>961</v>
      </c>
      <c r="Q150" s="4">
        <v>598</v>
      </c>
      <c r="R150" s="4">
        <v>549</v>
      </c>
      <c r="S150" s="4">
        <v>271</v>
      </c>
      <c r="T150" s="4">
        <v>683</v>
      </c>
      <c r="U150" s="4">
        <v>508</v>
      </c>
      <c r="V150" s="4">
        <v>1432</v>
      </c>
      <c r="W150" s="4">
        <v>1086</v>
      </c>
      <c r="X150" s="4">
        <v>1103</v>
      </c>
      <c r="Y150" s="4">
        <v>682</v>
      </c>
    </row>
    <row r="151" spans="1:25">
      <c r="A151" s="3" t="str">
        <f t="shared" si="4"/>
        <v>UBX6 A149G</v>
      </c>
      <c r="B151" s="4" t="s">
        <v>145</v>
      </c>
      <c r="C151" s="4">
        <v>348484</v>
      </c>
      <c r="D151" s="4" t="s">
        <v>26</v>
      </c>
      <c r="E151" s="4" t="s">
        <v>48</v>
      </c>
      <c r="F151" s="4" t="s">
        <v>358</v>
      </c>
      <c r="G151" s="4" t="s">
        <v>359</v>
      </c>
      <c r="H151" s="4">
        <v>347442</v>
      </c>
      <c r="I151" s="4">
        <v>348632</v>
      </c>
      <c r="J151" s="4">
        <v>149</v>
      </c>
      <c r="K151" s="4" t="s">
        <v>313</v>
      </c>
      <c r="L151" s="4">
        <v>766</v>
      </c>
      <c r="M151" s="4">
        <v>0</v>
      </c>
      <c r="N151" s="4">
        <v>1003</v>
      </c>
      <c r="O151" s="4">
        <v>14</v>
      </c>
      <c r="P151" s="4">
        <v>1000</v>
      </c>
      <c r="Q151" s="4">
        <v>1</v>
      </c>
      <c r="R151" s="4">
        <v>461</v>
      </c>
      <c r="S151" s="4">
        <v>0</v>
      </c>
      <c r="T151" s="4">
        <v>576</v>
      </c>
      <c r="U151" s="4">
        <v>2</v>
      </c>
      <c r="V151" s="4">
        <v>1179</v>
      </c>
      <c r="W151" s="4">
        <v>0</v>
      </c>
      <c r="X151" s="4">
        <v>1026</v>
      </c>
      <c r="Y151" s="4">
        <v>0</v>
      </c>
    </row>
    <row r="152" spans="1:25">
      <c r="A152" s="3" t="str">
        <f t="shared" si="4"/>
        <v>UIP4 C-164T</v>
      </c>
      <c r="B152" s="4" t="s">
        <v>47</v>
      </c>
      <c r="C152" s="4">
        <v>195589</v>
      </c>
      <c r="D152" s="4" t="s">
        <v>32</v>
      </c>
      <c r="E152" s="4" t="s">
        <v>27</v>
      </c>
      <c r="F152" s="4" t="s">
        <v>360</v>
      </c>
      <c r="G152" s="4" t="s">
        <v>361</v>
      </c>
      <c r="H152" s="4">
        <v>194511</v>
      </c>
      <c r="I152" s="4">
        <v>195425</v>
      </c>
      <c r="J152" s="4">
        <v>-164</v>
      </c>
      <c r="K152" s="4" t="s">
        <v>42</v>
      </c>
      <c r="L152" s="4">
        <v>716</v>
      </c>
      <c r="M152" s="4">
        <v>4</v>
      </c>
      <c r="N152" s="4">
        <v>802</v>
      </c>
      <c r="O152" s="4">
        <v>1</v>
      </c>
      <c r="P152" s="4">
        <v>825</v>
      </c>
      <c r="Q152" s="4">
        <v>0</v>
      </c>
      <c r="R152" s="4">
        <v>517</v>
      </c>
      <c r="S152" s="4">
        <v>3</v>
      </c>
      <c r="T152" s="4">
        <v>538</v>
      </c>
      <c r="U152" s="4">
        <v>3</v>
      </c>
      <c r="V152" s="4">
        <v>931</v>
      </c>
      <c r="W152" s="4">
        <v>16</v>
      </c>
      <c r="X152" s="4">
        <v>952</v>
      </c>
      <c r="Y152" s="4">
        <v>7</v>
      </c>
    </row>
    <row r="153" spans="1:25">
      <c r="A153" s="3" t="str">
        <f t="shared" si="4"/>
        <v>ULS1 C732T</v>
      </c>
      <c r="B153" s="4" t="s">
        <v>60</v>
      </c>
      <c r="C153" s="4">
        <v>693207</v>
      </c>
      <c r="D153" s="4" t="s">
        <v>32</v>
      </c>
      <c r="E153" s="4" t="s">
        <v>27</v>
      </c>
      <c r="F153" s="4" t="s">
        <v>362</v>
      </c>
      <c r="G153" s="4" t="s">
        <v>363</v>
      </c>
      <c r="H153" s="4">
        <v>692476</v>
      </c>
      <c r="I153" s="4">
        <v>697335</v>
      </c>
      <c r="J153" s="4">
        <v>732</v>
      </c>
      <c r="K153" s="4" t="s">
        <v>38</v>
      </c>
      <c r="L153" s="4">
        <v>751</v>
      </c>
      <c r="M153" s="4">
        <v>0</v>
      </c>
      <c r="N153" s="4">
        <v>933</v>
      </c>
      <c r="O153" s="4">
        <v>51</v>
      </c>
      <c r="P153" s="4">
        <v>977</v>
      </c>
      <c r="Q153" s="4">
        <v>142</v>
      </c>
      <c r="R153" s="4">
        <v>478</v>
      </c>
      <c r="S153" s="4">
        <v>81</v>
      </c>
      <c r="T153" s="4">
        <v>584</v>
      </c>
      <c r="U153" s="4">
        <v>131</v>
      </c>
      <c r="V153" s="4">
        <v>1153</v>
      </c>
      <c r="W153" s="4">
        <v>212</v>
      </c>
      <c r="X153" s="4">
        <v>1067</v>
      </c>
      <c r="Y153" s="4">
        <v>185</v>
      </c>
    </row>
    <row r="154" spans="1:25">
      <c r="A154" s="3" t="str">
        <f t="shared" si="4"/>
        <v>UTP18 G305A</v>
      </c>
      <c r="B154" s="4" t="s">
        <v>145</v>
      </c>
      <c r="C154" s="4">
        <v>312397</v>
      </c>
      <c r="D154" s="4" t="s">
        <v>48</v>
      </c>
      <c r="E154" s="4" t="s">
        <v>26</v>
      </c>
      <c r="F154" s="4" t="s">
        <v>364</v>
      </c>
      <c r="G154" s="4" t="s">
        <v>365</v>
      </c>
      <c r="H154" s="4">
        <v>310917</v>
      </c>
      <c r="I154" s="4">
        <v>312701</v>
      </c>
      <c r="J154" s="4">
        <v>305</v>
      </c>
      <c r="K154" s="4" t="s">
        <v>366</v>
      </c>
      <c r="L154" s="4">
        <v>744</v>
      </c>
      <c r="M154" s="4">
        <v>7</v>
      </c>
      <c r="N154" s="4">
        <v>753</v>
      </c>
      <c r="O154" s="4">
        <v>0</v>
      </c>
      <c r="P154" s="4">
        <v>825</v>
      </c>
      <c r="Q154" s="4">
        <v>0</v>
      </c>
      <c r="R154" s="4">
        <v>519</v>
      </c>
      <c r="S154" s="4">
        <v>0</v>
      </c>
      <c r="T154" s="4">
        <v>566</v>
      </c>
      <c r="U154" s="4">
        <v>0</v>
      </c>
      <c r="V154" s="4">
        <v>1051</v>
      </c>
      <c r="W154" s="4">
        <v>3</v>
      </c>
      <c r="X154" s="4">
        <v>1068</v>
      </c>
      <c r="Y154" s="4">
        <v>0</v>
      </c>
    </row>
    <row r="155" spans="1:25">
      <c r="A155" s="3" t="str">
        <f t="shared" si="4"/>
        <v>UTP20 C4359T</v>
      </c>
      <c r="B155" s="4" t="s">
        <v>25</v>
      </c>
      <c r="C155" s="4">
        <v>231997</v>
      </c>
      <c r="D155" s="4" t="s">
        <v>32</v>
      </c>
      <c r="E155" s="4" t="s">
        <v>27</v>
      </c>
      <c r="F155" s="4" t="s">
        <v>367</v>
      </c>
      <c r="G155" s="4" t="s">
        <v>368</v>
      </c>
      <c r="H155" s="4">
        <v>227639</v>
      </c>
      <c r="I155" s="4">
        <v>235120</v>
      </c>
      <c r="J155" s="4">
        <v>4359</v>
      </c>
      <c r="K155" s="4" t="s">
        <v>38</v>
      </c>
      <c r="L155" s="4">
        <v>789</v>
      </c>
      <c r="M155" s="4">
        <v>0</v>
      </c>
      <c r="N155" s="4">
        <v>924</v>
      </c>
      <c r="O155" s="4">
        <v>14</v>
      </c>
      <c r="P155" s="4">
        <v>908</v>
      </c>
      <c r="Q155" s="4">
        <v>3</v>
      </c>
      <c r="R155" s="4">
        <v>518</v>
      </c>
      <c r="S155" s="4">
        <v>2</v>
      </c>
      <c r="T155" s="4">
        <v>618</v>
      </c>
      <c r="U155" s="4">
        <v>1</v>
      </c>
      <c r="V155" s="4">
        <v>1101</v>
      </c>
      <c r="W155" s="4">
        <v>11</v>
      </c>
      <c r="X155" s="4">
        <v>1036</v>
      </c>
      <c r="Y155" s="4">
        <v>11</v>
      </c>
    </row>
    <row r="156" spans="1:25">
      <c r="A156" s="3" t="str">
        <f t="shared" si="4"/>
        <v>VHR1 A141G</v>
      </c>
      <c r="B156" s="4" t="s">
        <v>39</v>
      </c>
      <c r="C156" s="4">
        <v>250129</v>
      </c>
      <c r="D156" s="4" t="s">
        <v>26</v>
      </c>
      <c r="E156" s="4" t="s">
        <v>48</v>
      </c>
      <c r="F156" s="4" t="s">
        <v>369</v>
      </c>
      <c r="G156" s="4" t="s">
        <v>370</v>
      </c>
      <c r="H156" s="4">
        <v>249989</v>
      </c>
      <c r="I156" s="4">
        <v>251911</v>
      </c>
      <c r="J156" s="4">
        <v>141</v>
      </c>
      <c r="K156" s="4" t="s">
        <v>256</v>
      </c>
      <c r="L156" s="4">
        <v>903</v>
      </c>
      <c r="M156" s="4">
        <v>0</v>
      </c>
      <c r="N156" s="4">
        <v>1021</v>
      </c>
      <c r="O156" s="4">
        <v>20</v>
      </c>
      <c r="P156" s="4">
        <v>1044</v>
      </c>
      <c r="Q156" s="4">
        <v>0</v>
      </c>
      <c r="R156" s="4">
        <v>599</v>
      </c>
      <c r="S156" s="4">
        <v>1</v>
      </c>
      <c r="T156" s="4">
        <v>634</v>
      </c>
      <c r="U156" s="4">
        <v>0</v>
      </c>
      <c r="V156" s="4">
        <v>1222</v>
      </c>
      <c r="W156" s="4">
        <v>32</v>
      </c>
      <c r="X156" s="4">
        <v>1158</v>
      </c>
      <c r="Y156" s="4">
        <v>40</v>
      </c>
    </row>
    <row r="157" spans="1:25">
      <c r="A157" s="3" t="str">
        <f t="shared" si="4"/>
        <v>VHR1 A1570T</v>
      </c>
      <c r="B157" s="4" t="s">
        <v>39</v>
      </c>
      <c r="C157" s="4">
        <v>251558</v>
      </c>
      <c r="D157" s="4" t="s">
        <v>26</v>
      </c>
      <c r="E157" s="4" t="s">
        <v>27</v>
      </c>
      <c r="F157" s="4" t="s">
        <v>369</v>
      </c>
      <c r="G157" s="4" t="s">
        <v>370</v>
      </c>
      <c r="H157" s="4">
        <v>249989</v>
      </c>
      <c r="I157" s="4">
        <v>251911</v>
      </c>
      <c r="J157" s="4">
        <v>1570</v>
      </c>
      <c r="K157" s="4" t="s">
        <v>187</v>
      </c>
      <c r="L157" s="4">
        <v>722</v>
      </c>
      <c r="M157" s="4">
        <v>2</v>
      </c>
      <c r="N157" s="4">
        <v>886</v>
      </c>
      <c r="O157" s="4">
        <v>0</v>
      </c>
      <c r="P157" s="4">
        <v>953</v>
      </c>
      <c r="Q157" s="4">
        <v>11</v>
      </c>
      <c r="R157" s="4">
        <v>553</v>
      </c>
      <c r="S157" s="4">
        <v>17</v>
      </c>
      <c r="T157" s="4">
        <v>536</v>
      </c>
      <c r="U157" s="4">
        <v>6</v>
      </c>
      <c r="V157" s="4">
        <v>1013</v>
      </c>
      <c r="W157" s="4">
        <v>17</v>
      </c>
      <c r="X157" s="4">
        <v>998</v>
      </c>
      <c r="Y157" s="4">
        <v>17</v>
      </c>
    </row>
    <row r="158" spans="1:25">
      <c r="A158" s="3" t="str">
        <f t="shared" si="4"/>
        <v>VHR1 A192G</v>
      </c>
      <c r="B158" s="4" t="s">
        <v>39</v>
      </c>
      <c r="C158" s="4">
        <v>250180</v>
      </c>
      <c r="D158" s="4" t="s">
        <v>26</v>
      </c>
      <c r="E158" s="4" t="s">
        <v>48</v>
      </c>
      <c r="F158" s="4" t="s">
        <v>369</v>
      </c>
      <c r="G158" s="4" t="s">
        <v>370</v>
      </c>
      <c r="H158" s="4">
        <v>249989</v>
      </c>
      <c r="I158" s="4">
        <v>251911</v>
      </c>
      <c r="J158" s="4">
        <v>192</v>
      </c>
      <c r="K158" s="4" t="s">
        <v>256</v>
      </c>
      <c r="L158" s="4">
        <v>823</v>
      </c>
      <c r="M158" s="4">
        <v>0</v>
      </c>
      <c r="N158" s="4">
        <v>997</v>
      </c>
      <c r="O158" s="4">
        <v>39</v>
      </c>
      <c r="P158" s="4">
        <v>1041</v>
      </c>
      <c r="Q158" s="4">
        <v>4</v>
      </c>
      <c r="R158" s="4">
        <v>536</v>
      </c>
      <c r="S158" s="4">
        <v>4</v>
      </c>
      <c r="T158" s="4">
        <v>624</v>
      </c>
      <c r="U158" s="4">
        <v>4</v>
      </c>
      <c r="V158" s="4">
        <v>1253</v>
      </c>
      <c r="W158" s="4">
        <v>15</v>
      </c>
      <c r="X158" s="4">
        <v>1078</v>
      </c>
      <c r="Y158" s="4">
        <v>9</v>
      </c>
    </row>
    <row r="159" spans="1:25">
      <c r="A159" s="3" t="str">
        <f t="shared" si="4"/>
        <v>VHR1 T1892A</v>
      </c>
      <c r="B159" s="4" t="s">
        <v>39</v>
      </c>
      <c r="C159" s="4">
        <v>251880</v>
      </c>
      <c r="D159" s="4" t="s">
        <v>27</v>
      </c>
      <c r="E159" s="4" t="s">
        <v>26</v>
      </c>
      <c r="F159" s="4" t="s">
        <v>369</v>
      </c>
      <c r="G159" s="4" t="s">
        <v>370</v>
      </c>
      <c r="H159" s="4">
        <v>249989</v>
      </c>
      <c r="I159" s="4">
        <v>251911</v>
      </c>
      <c r="J159" s="4">
        <v>1892</v>
      </c>
      <c r="K159" s="4" t="s">
        <v>59</v>
      </c>
      <c r="L159" s="4">
        <v>747</v>
      </c>
      <c r="M159" s="4">
        <v>0</v>
      </c>
      <c r="N159" s="4">
        <v>856</v>
      </c>
      <c r="O159" s="4">
        <v>19</v>
      </c>
      <c r="P159" s="4">
        <v>907</v>
      </c>
      <c r="Q159" s="4">
        <v>8</v>
      </c>
      <c r="R159" s="4">
        <v>491</v>
      </c>
      <c r="S159" s="4">
        <v>3</v>
      </c>
      <c r="T159" s="4">
        <v>576</v>
      </c>
      <c r="U159" s="4">
        <v>1</v>
      </c>
      <c r="V159" s="4">
        <v>1052</v>
      </c>
      <c r="W159" s="4">
        <v>0</v>
      </c>
      <c r="X159" s="4">
        <v>1016</v>
      </c>
      <c r="Y159" s="4">
        <v>4</v>
      </c>
    </row>
    <row r="160" spans="1:25">
      <c r="A160" s="3" t="str">
        <f t="shared" si="4"/>
        <v>VHS3 G596A</v>
      </c>
      <c r="B160" s="4" t="s">
        <v>60</v>
      </c>
      <c r="C160" s="4">
        <v>429264</v>
      </c>
      <c r="D160" s="4" t="s">
        <v>48</v>
      </c>
      <c r="E160" s="4" t="s">
        <v>26</v>
      </c>
      <c r="F160" s="4" t="s">
        <v>371</v>
      </c>
      <c r="G160" s="4" t="s">
        <v>372</v>
      </c>
      <c r="H160" s="4">
        <v>427835</v>
      </c>
      <c r="I160" s="4">
        <v>429859</v>
      </c>
      <c r="J160" s="4">
        <v>596</v>
      </c>
      <c r="K160" s="4" t="s">
        <v>51</v>
      </c>
      <c r="L160" s="4">
        <v>746</v>
      </c>
      <c r="M160" s="4">
        <v>0</v>
      </c>
      <c r="N160" s="4">
        <v>1042</v>
      </c>
      <c r="O160" s="4">
        <v>19</v>
      </c>
      <c r="P160" s="4">
        <v>978</v>
      </c>
      <c r="Q160" s="4">
        <v>0</v>
      </c>
      <c r="R160" s="4">
        <v>511</v>
      </c>
      <c r="S160" s="4">
        <v>0</v>
      </c>
      <c r="T160" s="4">
        <v>558</v>
      </c>
      <c r="U160" s="4">
        <v>1</v>
      </c>
      <c r="V160" s="4">
        <v>885</v>
      </c>
      <c r="W160" s="4">
        <v>20</v>
      </c>
      <c r="X160" s="4">
        <v>1061</v>
      </c>
      <c r="Y160" s="4">
        <v>18</v>
      </c>
    </row>
    <row r="161" spans="1:25">
      <c r="A161" s="3" t="str">
        <f t="shared" si="4"/>
        <v>VID24 A223G</v>
      </c>
      <c r="B161" s="4" t="s">
        <v>25</v>
      </c>
      <c r="C161" s="4">
        <v>451741</v>
      </c>
      <c r="D161" s="4" t="s">
        <v>26</v>
      </c>
      <c r="E161" s="4" t="s">
        <v>48</v>
      </c>
      <c r="F161" s="4" t="s">
        <v>373</v>
      </c>
      <c r="G161" s="4" t="s">
        <v>374</v>
      </c>
      <c r="H161" s="4">
        <v>450875</v>
      </c>
      <c r="I161" s="4">
        <v>451963</v>
      </c>
      <c r="J161" s="4">
        <v>223</v>
      </c>
      <c r="K161" s="4" t="s">
        <v>375</v>
      </c>
      <c r="L161" s="4">
        <v>756</v>
      </c>
      <c r="M161" s="4">
        <v>0</v>
      </c>
      <c r="N161" s="4">
        <v>1011</v>
      </c>
      <c r="O161" s="4">
        <v>1</v>
      </c>
      <c r="P161" s="4">
        <v>932</v>
      </c>
      <c r="Q161" s="4">
        <v>23</v>
      </c>
      <c r="R161" s="4">
        <v>484</v>
      </c>
      <c r="S161" s="4">
        <v>10</v>
      </c>
      <c r="T161" s="4">
        <v>601</v>
      </c>
      <c r="U161" s="4">
        <v>8</v>
      </c>
      <c r="V161" s="4">
        <v>1316</v>
      </c>
      <c r="W161" s="4">
        <v>0</v>
      </c>
      <c r="X161" s="4">
        <v>962</v>
      </c>
      <c r="Y161" s="4">
        <v>0</v>
      </c>
    </row>
    <row r="162" spans="1:25">
      <c r="A162" s="3" t="str">
        <f t="shared" ref="A162:A189" si="5">G162&amp;" "&amp;D162&amp;J162&amp;E162</f>
        <v>VMA13 G259A</v>
      </c>
      <c r="B162" s="4" t="s">
        <v>47</v>
      </c>
      <c r="C162" s="4">
        <v>645528</v>
      </c>
      <c r="D162" s="4" t="s">
        <v>48</v>
      </c>
      <c r="E162" s="4" t="s">
        <v>26</v>
      </c>
      <c r="F162" s="4" t="s">
        <v>376</v>
      </c>
      <c r="G162" s="4" t="s">
        <v>377</v>
      </c>
      <c r="H162" s="4">
        <v>643833</v>
      </c>
      <c r="I162" s="4">
        <v>645269</v>
      </c>
      <c r="J162" s="4">
        <v>259</v>
      </c>
      <c r="K162" s="4" t="s">
        <v>85</v>
      </c>
      <c r="L162" s="4">
        <v>643</v>
      </c>
      <c r="M162" s="4">
        <v>0</v>
      </c>
      <c r="N162" s="4">
        <v>894</v>
      </c>
      <c r="O162" s="4">
        <v>16</v>
      </c>
      <c r="P162" s="4">
        <v>850</v>
      </c>
      <c r="Q162" s="4">
        <v>1</v>
      </c>
      <c r="R162" s="4">
        <v>387</v>
      </c>
      <c r="S162" s="4">
        <v>0</v>
      </c>
      <c r="T162" s="4">
        <v>590</v>
      </c>
      <c r="U162" s="4">
        <v>0</v>
      </c>
      <c r="V162" s="4">
        <v>1218</v>
      </c>
      <c r="W162" s="4">
        <v>3</v>
      </c>
      <c r="X162" s="4">
        <v>818</v>
      </c>
      <c r="Y162" s="4">
        <v>5</v>
      </c>
    </row>
    <row r="163" spans="1:25">
      <c r="A163" s="3" t="str">
        <f t="shared" si="5"/>
        <v>VPS13 T-48C</v>
      </c>
      <c r="B163" s="4" t="s">
        <v>56</v>
      </c>
      <c r="C163" s="4">
        <v>63692</v>
      </c>
      <c r="D163" s="4" t="s">
        <v>27</v>
      </c>
      <c r="E163" s="4" t="s">
        <v>32</v>
      </c>
      <c r="F163" s="4" t="s">
        <v>378</v>
      </c>
      <c r="G163" s="4" t="s">
        <v>379</v>
      </c>
      <c r="H163" s="4">
        <v>54210</v>
      </c>
      <c r="I163" s="4">
        <v>63644</v>
      </c>
      <c r="J163" s="4">
        <v>-48</v>
      </c>
      <c r="K163" s="4" t="s">
        <v>63</v>
      </c>
      <c r="L163" s="4">
        <v>783</v>
      </c>
      <c r="M163" s="4">
        <v>0</v>
      </c>
      <c r="N163" s="4">
        <v>805</v>
      </c>
      <c r="O163" s="4">
        <v>0</v>
      </c>
      <c r="P163" s="4">
        <v>749</v>
      </c>
      <c r="Q163" s="4">
        <v>0</v>
      </c>
      <c r="R163" s="4">
        <v>578</v>
      </c>
      <c r="S163" s="4">
        <v>0</v>
      </c>
      <c r="T163" s="4">
        <v>545</v>
      </c>
      <c r="U163" s="4">
        <v>0</v>
      </c>
      <c r="V163" s="4">
        <v>951</v>
      </c>
      <c r="W163" s="4">
        <v>18</v>
      </c>
      <c r="X163" s="4">
        <v>1037</v>
      </c>
      <c r="Y163" s="4">
        <v>10</v>
      </c>
    </row>
    <row r="164" spans="1:25">
      <c r="A164" s="3" t="str">
        <f t="shared" si="5"/>
        <v>VPS29 G-25A</v>
      </c>
      <c r="B164" s="4" t="s">
        <v>129</v>
      </c>
      <c r="C164" s="4">
        <v>129450</v>
      </c>
      <c r="D164" s="4" t="s">
        <v>48</v>
      </c>
      <c r="E164" s="4" t="s">
        <v>26</v>
      </c>
      <c r="F164" s="4" t="s">
        <v>380</v>
      </c>
      <c r="G164" s="4" t="s">
        <v>381</v>
      </c>
      <c r="H164" s="4">
        <v>129475</v>
      </c>
      <c r="I164" s="4">
        <v>130442</v>
      </c>
      <c r="J164" s="4">
        <v>-25</v>
      </c>
      <c r="K164" s="4" t="s">
        <v>85</v>
      </c>
      <c r="L164" s="4">
        <v>765</v>
      </c>
      <c r="M164" s="4">
        <v>0</v>
      </c>
      <c r="N164" s="4">
        <v>940</v>
      </c>
      <c r="O164" s="4">
        <v>11</v>
      </c>
      <c r="P164" s="4">
        <v>972</v>
      </c>
      <c r="Q164" s="4">
        <v>9</v>
      </c>
      <c r="R164" s="4">
        <v>512</v>
      </c>
      <c r="S164" s="4">
        <v>4</v>
      </c>
      <c r="T164" s="4">
        <v>532</v>
      </c>
      <c r="U164" s="4">
        <v>6</v>
      </c>
      <c r="V164" s="4">
        <v>905</v>
      </c>
      <c r="W164" s="4">
        <v>12</v>
      </c>
      <c r="X164" s="4">
        <v>1031</v>
      </c>
      <c r="Y164" s="4">
        <v>2</v>
      </c>
    </row>
    <row r="165" spans="1:25">
      <c r="A165" s="3" t="str">
        <f t="shared" si="5"/>
        <v>YAP1801 A1650T</v>
      </c>
      <c r="B165" s="4" t="s">
        <v>129</v>
      </c>
      <c r="C165" s="4">
        <v>420640</v>
      </c>
      <c r="D165" s="4" t="s">
        <v>26</v>
      </c>
      <c r="E165" s="4" t="s">
        <v>27</v>
      </c>
      <c r="F165" s="4" t="s">
        <v>382</v>
      </c>
      <c r="G165" s="4" t="s">
        <v>383</v>
      </c>
      <c r="H165" s="4">
        <v>420376</v>
      </c>
      <c r="I165" s="4">
        <v>422289</v>
      </c>
      <c r="J165" s="4">
        <v>1650</v>
      </c>
      <c r="K165" s="4" t="s">
        <v>110</v>
      </c>
      <c r="L165" s="4">
        <v>692</v>
      </c>
      <c r="M165" s="4">
        <v>0</v>
      </c>
      <c r="N165" s="4">
        <v>741</v>
      </c>
      <c r="O165" s="4">
        <v>17</v>
      </c>
      <c r="P165" s="4">
        <v>745</v>
      </c>
      <c r="Q165" s="4">
        <v>14</v>
      </c>
      <c r="R165" s="4">
        <v>448</v>
      </c>
      <c r="S165" s="4">
        <v>10</v>
      </c>
      <c r="T165" s="4">
        <v>457</v>
      </c>
      <c r="U165" s="4">
        <v>9</v>
      </c>
      <c r="V165" s="4">
        <v>936</v>
      </c>
      <c r="W165" s="4">
        <v>9</v>
      </c>
      <c r="X165" s="4">
        <v>921</v>
      </c>
      <c r="Y165" s="4">
        <v>11</v>
      </c>
    </row>
    <row r="166" spans="1:25">
      <c r="A166" s="3" t="str">
        <f t="shared" si="5"/>
        <v>YCR090C C309G</v>
      </c>
      <c r="B166" s="4" t="s">
        <v>94</v>
      </c>
      <c r="C166" s="4">
        <v>272552</v>
      </c>
      <c r="D166" s="4" t="s">
        <v>32</v>
      </c>
      <c r="E166" s="4" t="s">
        <v>48</v>
      </c>
      <c r="F166" s="4" t="s">
        <v>384</v>
      </c>
      <c r="G166" s="3" t="str">
        <f t="shared" ref="G166:G184" si="6">F166</f>
        <v>YCR090C</v>
      </c>
      <c r="H166" s="4">
        <v>272312</v>
      </c>
      <c r="I166" s="4">
        <v>272860</v>
      </c>
      <c r="J166" s="4">
        <v>309</v>
      </c>
      <c r="K166" s="4" t="s">
        <v>38</v>
      </c>
      <c r="L166" s="4">
        <v>695</v>
      </c>
      <c r="M166" s="4">
        <v>6</v>
      </c>
      <c r="N166" s="4">
        <v>806</v>
      </c>
      <c r="O166" s="4">
        <v>0</v>
      </c>
      <c r="P166" s="4">
        <v>760</v>
      </c>
      <c r="Q166" s="4">
        <v>12</v>
      </c>
      <c r="R166" s="4">
        <v>518</v>
      </c>
      <c r="S166" s="4">
        <v>3</v>
      </c>
      <c r="T166" s="4">
        <v>526</v>
      </c>
      <c r="U166" s="4">
        <v>2</v>
      </c>
      <c r="V166" s="4">
        <v>1022</v>
      </c>
      <c r="W166" s="4">
        <v>2</v>
      </c>
      <c r="X166" s="4">
        <v>1029</v>
      </c>
      <c r="Y166" s="4">
        <v>0</v>
      </c>
    </row>
    <row r="167" spans="1:25">
      <c r="A167" s="3" t="str">
        <f t="shared" si="5"/>
        <v>YCR095W-A A194G</v>
      </c>
      <c r="B167" s="4" t="s">
        <v>94</v>
      </c>
      <c r="C167" s="4">
        <v>289988</v>
      </c>
      <c r="D167" s="4" t="s">
        <v>26</v>
      </c>
      <c r="E167" s="4" t="s">
        <v>48</v>
      </c>
      <c r="F167" s="4" t="s">
        <v>385</v>
      </c>
      <c r="G167" s="3" t="str">
        <f t="shared" si="6"/>
        <v>YCR095W-A</v>
      </c>
      <c r="H167" s="4">
        <v>289636</v>
      </c>
      <c r="I167" s="4">
        <v>289794</v>
      </c>
      <c r="J167" s="4">
        <v>194</v>
      </c>
      <c r="K167" s="4" t="s">
        <v>113</v>
      </c>
      <c r="L167" s="4">
        <v>810</v>
      </c>
      <c r="M167" s="4">
        <v>0</v>
      </c>
      <c r="N167" s="4">
        <v>953</v>
      </c>
      <c r="O167" s="4">
        <v>7</v>
      </c>
      <c r="P167" s="4">
        <v>1005</v>
      </c>
      <c r="Q167" s="4">
        <v>0</v>
      </c>
      <c r="R167" s="4">
        <v>562</v>
      </c>
      <c r="S167" s="4">
        <v>1</v>
      </c>
      <c r="T167" s="4">
        <v>669</v>
      </c>
      <c r="U167" s="4">
        <v>0</v>
      </c>
      <c r="V167" s="4">
        <v>1496</v>
      </c>
      <c r="W167" s="4">
        <v>5</v>
      </c>
      <c r="X167" s="4">
        <v>1161</v>
      </c>
      <c r="Y167" s="4">
        <v>10</v>
      </c>
    </row>
    <row r="168" spans="1:25">
      <c r="A168" s="3" t="str">
        <f t="shared" si="5"/>
        <v>YDL109C G20A</v>
      </c>
      <c r="B168" s="4" t="s">
        <v>43</v>
      </c>
      <c r="C168" s="4">
        <v>265238</v>
      </c>
      <c r="D168" s="4" t="s">
        <v>48</v>
      </c>
      <c r="E168" s="4" t="s">
        <v>26</v>
      </c>
      <c r="F168" s="4" t="s">
        <v>386</v>
      </c>
      <c r="G168" s="3" t="str">
        <f t="shared" si="6"/>
        <v>YDL109C</v>
      </c>
      <c r="H168" s="4">
        <v>265258</v>
      </c>
      <c r="I168" s="4">
        <v>267201</v>
      </c>
      <c r="J168" s="4">
        <v>20</v>
      </c>
      <c r="K168" s="4" t="s">
        <v>85</v>
      </c>
      <c r="L168" s="4">
        <v>824</v>
      </c>
      <c r="M168" s="4">
        <v>0</v>
      </c>
      <c r="N168" s="4">
        <v>1006</v>
      </c>
      <c r="O168" s="4">
        <v>162</v>
      </c>
      <c r="P168" s="4">
        <v>939</v>
      </c>
      <c r="Q168" s="4">
        <v>25</v>
      </c>
      <c r="R168" s="4">
        <v>454</v>
      </c>
      <c r="S168" s="4">
        <v>23</v>
      </c>
      <c r="T168" s="4">
        <v>567</v>
      </c>
      <c r="U168" s="4">
        <v>19</v>
      </c>
      <c r="V168" s="4">
        <v>1337</v>
      </c>
      <c r="W168" s="4">
        <v>23</v>
      </c>
      <c r="X168" s="4">
        <v>1080</v>
      </c>
      <c r="Y168" s="4">
        <v>18</v>
      </c>
    </row>
    <row r="169" spans="1:25">
      <c r="A169" s="3" t="str">
        <f t="shared" si="5"/>
        <v>YDR249C G664A</v>
      </c>
      <c r="B169" s="4" t="s">
        <v>43</v>
      </c>
      <c r="C169" s="4">
        <v>959135</v>
      </c>
      <c r="D169" s="4" t="s">
        <v>48</v>
      </c>
      <c r="E169" s="4" t="s">
        <v>26</v>
      </c>
      <c r="F169" s="4" t="s">
        <v>387</v>
      </c>
      <c r="G169" s="3" t="str">
        <f t="shared" si="6"/>
        <v>YDR249C</v>
      </c>
      <c r="H169" s="4">
        <v>958677</v>
      </c>
      <c r="I169" s="4">
        <v>959798</v>
      </c>
      <c r="J169" s="4">
        <v>664</v>
      </c>
      <c r="K169" s="4" t="s">
        <v>38</v>
      </c>
      <c r="L169" s="4">
        <v>748</v>
      </c>
      <c r="M169" s="4">
        <v>0</v>
      </c>
      <c r="N169" s="4">
        <v>846</v>
      </c>
      <c r="O169" s="4">
        <v>1</v>
      </c>
      <c r="P169" s="4">
        <v>869</v>
      </c>
      <c r="Q169" s="4">
        <v>19</v>
      </c>
      <c r="R169" s="4">
        <v>557</v>
      </c>
      <c r="S169" s="4">
        <v>20</v>
      </c>
      <c r="T169" s="4">
        <v>581</v>
      </c>
      <c r="U169" s="4">
        <v>13</v>
      </c>
      <c r="V169" s="4">
        <v>1045</v>
      </c>
      <c r="W169" s="4">
        <v>10</v>
      </c>
      <c r="X169" s="4">
        <v>973</v>
      </c>
      <c r="Y169" s="4">
        <v>9</v>
      </c>
    </row>
    <row r="170" spans="1:25">
      <c r="A170" s="3" t="str">
        <f t="shared" si="5"/>
        <v>YDR278C T-382C</v>
      </c>
      <c r="B170" s="4" t="s">
        <v>43</v>
      </c>
      <c r="C170" s="4">
        <v>1017656</v>
      </c>
      <c r="D170" s="4" t="s">
        <v>27</v>
      </c>
      <c r="E170" s="4" t="s">
        <v>32</v>
      </c>
      <c r="F170" s="4" t="s">
        <v>388</v>
      </c>
      <c r="G170" s="3" t="str">
        <f t="shared" si="6"/>
        <v>YDR278C</v>
      </c>
      <c r="H170" s="4">
        <v>1016957</v>
      </c>
      <c r="I170" s="4">
        <v>1017274</v>
      </c>
      <c r="J170" s="4">
        <v>-382</v>
      </c>
      <c r="K170" s="4" t="s">
        <v>63</v>
      </c>
      <c r="L170" s="4">
        <v>830</v>
      </c>
      <c r="M170" s="4">
        <v>0</v>
      </c>
      <c r="N170" s="4">
        <v>1006</v>
      </c>
      <c r="O170" s="4">
        <v>8</v>
      </c>
      <c r="P170" s="4">
        <v>977</v>
      </c>
      <c r="Q170" s="4">
        <v>0</v>
      </c>
      <c r="R170" s="4">
        <v>657</v>
      </c>
      <c r="S170" s="4">
        <v>0</v>
      </c>
      <c r="T170" s="4">
        <v>665</v>
      </c>
      <c r="U170" s="4">
        <v>0</v>
      </c>
      <c r="V170" s="4">
        <v>1074</v>
      </c>
      <c r="W170" s="4">
        <v>1</v>
      </c>
      <c r="X170" s="4">
        <v>1101</v>
      </c>
      <c r="Y170" s="4">
        <v>0</v>
      </c>
    </row>
    <row r="171" spans="1:25">
      <c r="A171" s="3" t="str">
        <f t="shared" si="5"/>
        <v>YDR524W-C A-15G</v>
      </c>
      <c r="B171" s="4" t="s">
        <v>43</v>
      </c>
      <c r="C171" s="4">
        <v>1489499</v>
      </c>
      <c r="D171" s="4" t="s">
        <v>26</v>
      </c>
      <c r="E171" s="4" t="s">
        <v>48</v>
      </c>
      <c r="F171" s="4" t="s">
        <v>389</v>
      </c>
      <c r="G171" s="3" t="str">
        <f t="shared" si="6"/>
        <v>YDR524W-C</v>
      </c>
      <c r="H171" s="4">
        <v>1489395</v>
      </c>
      <c r="I171" s="4">
        <v>1489484</v>
      </c>
      <c r="J171" s="4">
        <v>-15</v>
      </c>
      <c r="K171" s="4" t="s">
        <v>113</v>
      </c>
      <c r="L171" s="4">
        <v>807</v>
      </c>
      <c r="M171" s="4">
        <v>0</v>
      </c>
      <c r="N171" s="4">
        <v>876</v>
      </c>
      <c r="O171" s="4">
        <v>21</v>
      </c>
      <c r="P171" s="4">
        <v>835</v>
      </c>
      <c r="Q171" s="4">
        <v>27</v>
      </c>
      <c r="R171" s="4">
        <v>587</v>
      </c>
      <c r="S171" s="4">
        <v>9</v>
      </c>
      <c r="T171" s="4">
        <v>582</v>
      </c>
      <c r="U171" s="4">
        <v>13</v>
      </c>
      <c r="V171" s="4">
        <v>1331</v>
      </c>
      <c r="W171" s="4">
        <v>12</v>
      </c>
      <c r="X171" s="4">
        <v>1131</v>
      </c>
      <c r="Y171" s="4">
        <v>19</v>
      </c>
    </row>
    <row r="172" spans="1:25">
      <c r="A172" s="3" t="str">
        <f t="shared" si="5"/>
        <v>YER186W-A T-555A</v>
      </c>
      <c r="B172" s="4" t="s">
        <v>31</v>
      </c>
      <c r="C172" s="4">
        <v>565112</v>
      </c>
      <c r="D172" s="4" t="s">
        <v>27</v>
      </c>
      <c r="E172" s="4" t="s">
        <v>26</v>
      </c>
      <c r="F172" s="4" t="s">
        <v>390</v>
      </c>
      <c r="G172" s="3" t="str">
        <f t="shared" si="6"/>
        <v>YER186W-A</v>
      </c>
      <c r="H172" s="4">
        <v>565667</v>
      </c>
      <c r="I172" s="4">
        <v>566260</v>
      </c>
      <c r="J172" s="4">
        <v>-555</v>
      </c>
      <c r="K172" s="4" t="s">
        <v>77</v>
      </c>
      <c r="L172" s="4">
        <v>763</v>
      </c>
      <c r="M172" s="4">
        <v>0</v>
      </c>
      <c r="N172" s="4">
        <v>902</v>
      </c>
      <c r="O172" s="4">
        <v>54</v>
      </c>
      <c r="P172" s="4">
        <v>903</v>
      </c>
      <c r="Q172" s="4">
        <v>100</v>
      </c>
      <c r="R172" s="4">
        <v>553</v>
      </c>
      <c r="S172" s="4">
        <v>76</v>
      </c>
      <c r="T172" s="4">
        <v>645</v>
      </c>
      <c r="U172" s="4">
        <v>101</v>
      </c>
      <c r="V172" s="4">
        <v>1412</v>
      </c>
      <c r="W172" s="4">
        <v>235</v>
      </c>
      <c r="X172" s="4">
        <v>1119</v>
      </c>
      <c r="Y172" s="4">
        <v>166</v>
      </c>
    </row>
    <row r="173" spans="1:25">
      <c r="A173" s="3" t="str">
        <f t="shared" si="5"/>
        <v>YFL054C A809T</v>
      </c>
      <c r="B173" s="4" t="s">
        <v>78</v>
      </c>
      <c r="C173" s="4">
        <v>21979</v>
      </c>
      <c r="D173" s="4" t="s">
        <v>26</v>
      </c>
      <c r="E173" s="4" t="s">
        <v>27</v>
      </c>
      <c r="F173" s="4" t="s">
        <v>391</v>
      </c>
      <c r="G173" s="3" t="str">
        <f t="shared" si="6"/>
        <v>YFL054C</v>
      </c>
      <c r="H173" s="4">
        <v>20847</v>
      </c>
      <c r="I173" s="4">
        <v>22787</v>
      </c>
      <c r="J173" s="4">
        <v>809</v>
      </c>
      <c r="K173" s="4" t="s">
        <v>59</v>
      </c>
      <c r="L173" s="4">
        <v>741</v>
      </c>
      <c r="M173" s="4">
        <v>0</v>
      </c>
      <c r="N173" s="4">
        <v>727</v>
      </c>
      <c r="O173" s="4">
        <v>36</v>
      </c>
      <c r="P173" s="4">
        <v>882</v>
      </c>
      <c r="Q173" s="4">
        <v>8</v>
      </c>
      <c r="R173" s="4">
        <v>494</v>
      </c>
      <c r="S173" s="4">
        <v>11</v>
      </c>
      <c r="T173" s="4">
        <v>542</v>
      </c>
      <c r="U173" s="4">
        <v>9</v>
      </c>
      <c r="V173" s="4">
        <v>1195</v>
      </c>
      <c r="W173" s="4">
        <v>66</v>
      </c>
      <c r="X173" s="4">
        <v>1072</v>
      </c>
      <c r="Y173" s="4">
        <v>60</v>
      </c>
    </row>
    <row r="174" spans="1:25">
      <c r="A174" s="3" t="str">
        <f t="shared" si="5"/>
        <v>YGR027W-A C-300T</v>
      </c>
      <c r="B174" s="4" t="s">
        <v>52</v>
      </c>
      <c r="C174" s="4">
        <v>535761</v>
      </c>
      <c r="D174" s="4" t="s">
        <v>32</v>
      </c>
      <c r="E174" s="4" t="s">
        <v>27</v>
      </c>
      <c r="F174" s="4" t="s">
        <v>392</v>
      </c>
      <c r="G174" s="3" t="str">
        <f t="shared" si="6"/>
        <v>YGR027W-A</v>
      </c>
      <c r="H174" s="4">
        <v>536061</v>
      </c>
      <c r="I174" s="4">
        <v>537383</v>
      </c>
      <c r="J174" s="4">
        <v>-300</v>
      </c>
      <c r="K174" s="4" t="s">
        <v>42</v>
      </c>
      <c r="L174" s="4">
        <v>759</v>
      </c>
      <c r="M174" s="4">
        <v>0</v>
      </c>
      <c r="N174" s="4">
        <v>910</v>
      </c>
      <c r="O174" s="4">
        <v>59</v>
      </c>
      <c r="P174" s="4">
        <v>915</v>
      </c>
      <c r="Q174" s="4">
        <v>91</v>
      </c>
      <c r="R174" s="4">
        <v>545</v>
      </c>
      <c r="S174" s="4">
        <v>60</v>
      </c>
      <c r="T174" s="4">
        <v>558</v>
      </c>
      <c r="U174" s="4">
        <v>86</v>
      </c>
      <c r="V174" s="4">
        <v>939</v>
      </c>
      <c r="W174" s="4">
        <v>137</v>
      </c>
      <c r="X174" s="4">
        <v>997</v>
      </c>
      <c r="Y174" s="4">
        <v>135</v>
      </c>
    </row>
    <row r="175" spans="1:25">
      <c r="A175" s="3" t="str">
        <f t="shared" si="5"/>
        <v>YGR042W G415A</v>
      </c>
      <c r="B175" s="4" t="s">
        <v>52</v>
      </c>
      <c r="C175" s="4">
        <v>579894</v>
      </c>
      <c r="D175" s="4" t="s">
        <v>48</v>
      </c>
      <c r="E175" s="4" t="s">
        <v>26</v>
      </c>
      <c r="F175" s="4" t="s">
        <v>393</v>
      </c>
      <c r="G175" s="3" t="str">
        <f t="shared" si="6"/>
        <v>YGR042W</v>
      </c>
      <c r="H175" s="4">
        <v>579480</v>
      </c>
      <c r="I175" s="4">
        <v>580295</v>
      </c>
      <c r="J175" s="4">
        <v>415</v>
      </c>
      <c r="K175" s="4" t="s">
        <v>394</v>
      </c>
      <c r="L175" s="4">
        <v>797</v>
      </c>
      <c r="M175" s="4">
        <v>0</v>
      </c>
      <c r="N175" s="4">
        <v>977</v>
      </c>
      <c r="O175" s="4">
        <v>44</v>
      </c>
      <c r="P175" s="4">
        <v>1048</v>
      </c>
      <c r="Q175" s="4">
        <v>118</v>
      </c>
      <c r="R175" s="4">
        <v>538</v>
      </c>
      <c r="S175" s="4">
        <v>60</v>
      </c>
      <c r="T175" s="4">
        <v>601</v>
      </c>
      <c r="U175" s="4">
        <v>86</v>
      </c>
      <c r="V175" s="4">
        <v>1045</v>
      </c>
      <c r="W175" s="4">
        <v>137</v>
      </c>
      <c r="X175" s="4">
        <v>1096</v>
      </c>
      <c r="Y175" s="4">
        <v>148</v>
      </c>
    </row>
    <row r="176" spans="1:25">
      <c r="A176" s="3" t="str">
        <f t="shared" si="5"/>
        <v>YGR125W A2059T</v>
      </c>
      <c r="B176" s="4" t="s">
        <v>52</v>
      </c>
      <c r="C176" s="4">
        <v>744388</v>
      </c>
      <c r="D176" s="4" t="s">
        <v>26</v>
      </c>
      <c r="E176" s="4" t="s">
        <v>27</v>
      </c>
      <c r="F176" s="4" t="s">
        <v>395</v>
      </c>
      <c r="G176" s="3" t="str">
        <f t="shared" si="6"/>
        <v>YGR125W</v>
      </c>
      <c r="H176" s="4">
        <v>742330</v>
      </c>
      <c r="I176" s="4">
        <v>745440</v>
      </c>
      <c r="J176" s="4">
        <v>2059</v>
      </c>
      <c r="K176" s="4" t="s">
        <v>128</v>
      </c>
      <c r="L176" s="4">
        <v>734</v>
      </c>
      <c r="M176" s="4">
        <v>0</v>
      </c>
      <c r="N176" s="4">
        <v>806</v>
      </c>
      <c r="O176" s="4">
        <v>18</v>
      </c>
      <c r="P176" s="4">
        <v>835</v>
      </c>
      <c r="Q176" s="4">
        <v>11</v>
      </c>
      <c r="R176" s="4">
        <v>534</v>
      </c>
      <c r="S176" s="4">
        <v>5</v>
      </c>
      <c r="T176" s="4">
        <v>584</v>
      </c>
      <c r="U176" s="4">
        <v>6</v>
      </c>
      <c r="V176" s="4">
        <v>1001</v>
      </c>
      <c r="W176" s="4">
        <v>25</v>
      </c>
      <c r="X176" s="4">
        <v>990</v>
      </c>
      <c r="Y176" s="4">
        <v>19</v>
      </c>
    </row>
    <row r="177" spans="1:25">
      <c r="A177" s="3" t="str">
        <f t="shared" si="5"/>
        <v>YHR045W C-124A</v>
      </c>
      <c r="B177" s="4" t="s">
        <v>129</v>
      </c>
      <c r="C177" s="4">
        <v>195420</v>
      </c>
      <c r="D177" s="4" t="s">
        <v>32</v>
      </c>
      <c r="E177" s="4" t="s">
        <v>26</v>
      </c>
      <c r="F177" s="4" t="s">
        <v>396</v>
      </c>
      <c r="G177" s="3" t="str">
        <f t="shared" si="6"/>
        <v>YHR045W</v>
      </c>
      <c r="H177" s="4">
        <v>195544</v>
      </c>
      <c r="I177" s="4">
        <v>197226</v>
      </c>
      <c r="J177" s="4">
        <v>-124</v>
      </c>
      <c r="K177" s="4" t="s">
        <v>271</v>
      </c>
      <c r="L177" s="4">
        <v>752</v>
      </c>
      <c r="M177" s="4">
        <v>22</v>
      </c>
      <c r="N177" s="4">
        <v>806</v>
      </c>
      <c r="O177" s="4">
        <v>1</v>
      </c>
      <c r="P177" s="4">
        <v>840</v>
      </c>
      <c r="Q177" s="4">
        <v>16</v>
      </c>
      <c r="R177" s="4">
        <v>518</v>
      </c>
      <c r="S177" s="4">
        <v>3</v>
      </c>
      <c r="T177" s="4">
        <v>525</v>
      </c>
      <c r="U177" s="4">
        <v>9</v>
      </c>
      <c r="V177" s="4">
        <v>1007</v>
      </c>
      <c r="W177" s="4">
        <v>21</v>
      </c>
      <c r="X177" s="4">
        <v>1013</v>
      </c>
      <c r="Y177" s="4">
        <v>27</v>
      </c>
    </row>
    <row r="178" spans="1:25">
      <c r="A178" s="3" t="str">
        <f t="shared" si="5"/>
        <v>YHR045W C668T</v>
      </c>
      <c r="B178" s="4" t="s">
        <v>129</v>
      </c>
      <c r="C178" s="4">
        <v>196211</v>
      </c>
      <c r="D178" s="4" t="s">
        <v>32</v>
      </c>
      <c r="E178" s="4" t="s">
        <v>27</v>
      </c>
      <c r="F178" s="4" t="s">
        <v>396</v>
      </c>
      <c r="G178" s="3" t="str">
        <f t="shared" si="6"/>
        <v>YHR045W</v>
      </c>
      <c r="H178" s="4">
        <v>195544</v>
      </c>
      <c r="I178" s="4">
        <v>197226</v>
      </c>
      <c r="J178" s="4">
        <v>668</v>
      </c>
      <c r="K178" s="4" t="s">
        <v>366</v>
      </c>
      <c r="L178" s="4">
        <v>724</v>
      </c>
      <c r="M178" s="4">
        <v>0</v>
      </c>
      <c r="N178" s="4">
        <v>830</v>
      </c>
      <c r="O178" s="4">
        <v>11</v>
      </c>
      <c r="P178" s="4">
        <v>901</v>
      </c>
      <c r="Q178" s="4">
        <v>9</v>
      </c>
      <c r="R178" s="4">
        <v>446</v>
      </c>
      <c r="S178" s="4">
        <v>2</v>
      </c>
      <c r="T178" s="4">
        <v>563</v>
      </c>
      <c r="U178" s="4">
        <v>1</v>
      </c>
      <c r="V178" s="4">
        <v>1085</v>
      </c>
      <c r="W178" s="4">
        <v>4</v>
      </c>
      <c r="X178" s="4">
        <v>1034</v>
      </c>
      <c r="Y178" s="4">
        <v>7</v>
      </c>
    </row>
    <row r="179" spans="1:25">
      <c r="A179" s="3" t="str">
        <f t="shared" si="5"/>
        <v>YHR045W T103A</v>
      </c>
      <c r="B179" s="4" t="s">
        <v>129</v>
      </c>
      <c r="C179" s="4">
        <v>195646</v>
      </c>
      <c r="D179" s="4" t="s">
        <v>27</v>
      </c>
      <c r="E179" s="4" t="s">
        <v>26</v>
      </c>
      <c r="F179" s="4" t="s">
        <v>396</v>
      </c>
      <c r="G179" s="3" t="str">
        <f t="shared" si="6"/>
        <v>YHR045W</v>
      </c>
      <c r="H179" s="4">
        <v>195544</v>
      </c>
      <c r="I179" s="4">
        <v>197226</v>
      </c>
      <c r="J179" s="4">
        <v>103</v>
      </c>
      <c r="K179" s="4" t="s">
        <v>55</v>
      </c>
      <c r="L179" s="4">
        <v>697</v>
      </c>
      <c r="M179" s="4">
        <v>5</v>
      </c>
      <c r="N179" s="4">
        <v>772</v>
      </c>
      <c r="O179" s="4">
        <v>0</v>
      </c>
      <c r="P179" s="4">
        <v>873</v>
      </c>
      <c r="Q179" s="4">
        <v>4</v>
      </c>
      <c r="R179" s="4">
        <v>477</v>
      </c>
      <c r="S179" s="4">
        <v>5</v>
      </c>
      <c r="T179" s="4">
        <v>517</v>
      </c>
      <c r="U179" s="4">
        <v>2</v>
      </c>
      <c r="V179" s="4">
        <v>1020</v>
      </c>
      <c r="W179" s="4">
        <v>4</v>
      </c>
      <c r="X179" s="4">
        <v>1016</v>
      </c>
      <c r="Y179" s="4">
        <v>6</v>
      </c>
    </row>
    <row r="180" spans="1:25">
      <c r="A180" s="3" t="str">
        <f t="shared" si="5"/>
        <v>YIL054W T-93C</v>
      </c>
      <c r="B180" s="4" t="s">
        <v>39</v>
      </c>
      <c r="C180" s="4">
        <v>254448</v>
      </c>
      <c r="D180" s="4" t="s">
        <v>27</v>
      </c>
      <c r="E180" s="4" t="s">
        <v>32</v>
      </c>
      <c r="F180" s="4" t="s">
        <v>397</v>
      </c>
      <c r="G180" s="3" t="str">
        <f t="shared" si="6"/>
        <v>YIL054W</v>
      </c>
      <c r="H180" s="4">
        <v>254541</v>
      </c>
      <c r="I180" s="4">
        <v>254858</v>
      </c>
      <c r="J180" s="4">
        <v>-93</v>
      </c>
      <c r="K180" s="4" t="s">
        <v>63</v>
      </c>
      <c r="L180" s="4">
        <v>762</v>
      </c>
      <c r="M180" s="4">
        <v>1</v>
      </c>
      <c r="N180" s="4">
        <v>1001</v>
      </c>
      <c r="O180" s="4">
        <v>1</v>
      </c>
      <c r="P180" s="4">
        <v>968</v>
      </c>
      <c r="Q180" s="4">
        <v>14</v>
      </c>
      <c r="R180" s="4">
        <v>472</v>
      </c>
      <c r="S180" s="4">
        <v>14</v>
      </c>
      <c r="T180" s="4">
        <v>644</v>
      </c>
      <c r="U180" s="4">
        <v>11</v>
      </c>
      <c r="V180" s="4">
        <v>1432</v>
      </c>
      <c r="W180" s="4">
        <v>14</v>
      </c>
      <c r="X180" s="4">
        <v>1079</v>
      </c>
      <c r="Y180" s="4">
        <v>13</v>
      </c>
    </row>
    <row r="181" spans="1:25">
      <c r="A181" s="3" t="str">
        <f t="shared" si="5"/>
        <v>YJL171C A288C</v>
      </c>
      <c r="B181" s="4" t="s">
        <v>145</v>
      </c>
      <c r="C181" s="4">
        <v>100601</v>
      </c>
      <c r="D181" s="4" t="s">
        <v>26</v>
      </c>
      <c r="E181" s="4" t="s">
        <v>32</v>
      </c>
      <c r="F181" s="4" t="s">
        <v>398</v>
      </c>
      <c r="G181" s="3" t="str">
        <f t="shared" si="6"/>
        <v>YJL171C</v>
      </c>
      <c r="H181" s="4">
        <v>99698</v>
      </c>
      <c r="I181" s="4">
        <v>100888</v>
      </c>
      <c r="J181" s="4">
        <v>288</v>
      </c>
      <c r="K181" s="4" t="s">
        <v>110</v>
      </c>
      <c r="L181" s="4">
        <v>809</v>
      </c>
      <c r="M181" s="4">
        <v>22</v>
      </c>
      <c r="N181" s="4">
        <v>991</v>
      </c>
      <c r="O181" s="4">
        <v>0</v>
      </c>
      <c r="P181" s="4">
        <v>985</v>
      </c>
      <c r="Q181" s="4">
        <v>19</v>
      </c>
      <c r="R181" s="4">
        <v>488</v>
      </c>
      <c r="S181" s="4">
        <v>9</v>
      </c>
      <c r="T181" s="4">
        <v>604</v>
      </c>
      <c r="U181" s="4">
        <v>3</v>
      </c>
      <c r="V181" s="4">
        <v>1187</v>
      </c>
      <c r="W181" s="4">
        <v>9</v>
      </c>
      <c r="X181" s="4">
        <v>1089</v>
      </c>
      <c r="Y181" s="4">
        <v>12</v>
      </c>
    </row>
    <row r="182" spans="1:25">
      <c r="A182" s="3" t="str">
        <f t="shared" si="5"/>
        <v>YKR005C T451C</v>
      </c>
      <c r="B182" s="4" t="s">
        <v>72</v>
      </c>
      <c r="C182" s="4">
        <v>449057</v>
      </c>
      <c r="D182" s="4" t="s">
        <v>27</v>
      </c>
      <c r="E182" s="4" t="s">
        <v>32</v>
      </c>
      <c r="F182" s="4" t="s">
        <v>399</v>
      </c>
      <c r="G182" s="3" t="str">
        <f t="shared" si="6"/>
        <v>YKR005C</v>
      </c>
      <c r="H182" s="4">
        <v>448164</v>
      </c>
      <c r="I182" s="4">
        <v>449507</v>
      </c>
      <c r="J182" s="4">
        <v>451</v>
      </c>
      <c r="K182" s="4" t="s">
        <v>182</v>
      </c>
      <c r="L182" s="4">
        <v>852</v>
      </c>
      <c r="M182" s="4">
        <v>0</v>
      </c>
      <c r="N182" s="4">
        <v>1071</v>
      </c>
      <c r="O182" s="4">
        <v>10</v>
      </c>
      <c r="P182" s="4">
        <v>935</v>
      </c>
      <c r="Q182" s="4">
        <v>4</v>
      </c>
      <c r="R182" s="4">
        <v>547</v>
      </c>
      <c r="S182" s="4">
        <v>3</v>
      </c>
      <c r="T182" s="4">
        <v>626</v>
      </c>
      <c r="U182" s="4">
        <v>3</v>
      </c>
      <c r="V182" s="4">
        <v>944</v>
      </c>
      <c r="W182" s="4">
        <v>8</v>
      </c>
      <c r="X182" s="4">
        <v>1177</v>
      </c>
      <c r="Y182" s="4">
        <v>9</v>
      </c>
    </row>
    <row r="183" spans="1:25">
      <c r="A183" s="3" t="str">
        <f t="shared" si="5"/>
        <v>YMR244W A-247T</v>
      </c>
      <c r="B183" s="4" t="s">
        <v>162</v>
      </c>
      <c r="C183" s="4">
        <v>757002</v>
      </c>
      <c r="D183" s="4" t="s">
        <v>26</v>
      </c>
      <c r="E183" s="4" t="s">
        <v>27</v>
      </c>
      <c r="F183" s="4" t="s">
        <v>400</v>
      </c>
      <c r="G183" s="3" t="str">
        <f t="shared" si="6"/>
        <v>YMR244W</v>
      </c>
      <c r="H183" s="4">
        <v>757249</v>
      </c>
      <c r="I183" s="4">
        <v>758316</v>
      </c>
      <c r="J183" s="4">
        <v>-247</v>
      </c>
      <c r="K183" s="4" t="s">
        <v>30</v>
      </c>
      <c r="L183" s="4">
        <v>600</v>
      </c>
      <c r="M183" s="4">
        <v>4</v>
      </c>
      <c r="N183" s="4">
        <v>570</v>
      </c>
      <c r="O183" s="4">
        <v>199</v>
      </c>
      <c r="P183" s="4">
        <v>647</v>
      </c>
      <c r="Q183" s="4">
        <v>231</v>
      </c>
      <c r="R183" s="4">
        <v>449</v>
      </c>
      <c r="S183" s="4">
        <v>136</v>
      </c>
      <c r="T183" s="4">
        <v>439</v>
      </c>
      <c r="U183" s="4">
        <v>135</v>
      </c>
      <c r="V183" s="4">
        <v>849</v>
      </c>
      <c r="W183" s="4">
        <v>280</v>
      </c>
      <c r="X183" s="4">
        <v>506</v>
      </c>
      <c r="Y183" s="4">
        <v>119</v>
      </c>
    </row>
    <row r="184" spans="1:25">
      <c r="A184" s="3" t="str">
        <f t="shared" si="5"/>
        <v>YNL058C T7C</v>
      </c>
      <c r="B184" s="4" t="s">
        <v>82</v>
      </c>
      <c r="C184" s="4">
        <v>516708</v>
      </c>
      <c r="D184" s="4" t="s">
        <v>27</v>
      </c>
      <c r="E184" s="4" t="s">
        <v>32</v>
      </c>
      <c r="F184" s="4" t="s">
        <v>401</v>
      </c>
      <c r="G184" s="3" t="str">
        <f t="shared" si="6"/>
        <v>YNL058C</v>
      </c>
      <c r="H184" s="4">
        <v>515764</v>
      </c>
      <c r="I184" s="4">
        <v>516714</v>
      </c>
      <c r="J184" s="4">
        <v>7</v>
      </c>
      <c r="K184" s="4" t="s">
        <v>182</v>
      </c>
      <c r="L184" s="4">
        <v>679</v>
      </c>
      <c r="M184" s="4">
        <v>603</v>
      </c>
      <c r="N184" s="4">
        <v>900</v>
      </c>
      <c r="O184" s="4">
        <v>0</v>
      </c>
      <c r="P184" s="4">
        <v>911</v>
      </c>
      <c r="Q184" s="4">
        <v>354</v>
      </c>
      <c r="R184" s="4">
        <v>526</v>
      </c>
      <c r="S184" s="4">
        <v>209</v>
      </c>
      <c r="T184" s="4">
        <v>582</v>
      </c>
      <c r="U184" s="4">
        <v>218</v>
      </c>
      <c r="V184" s="4">
        <v>1142</v>
      </c>
      <c r="W184" s="4">
        <v>457</v>
      </c>
      <c r="X184" s="4">
        <v>1087</v>
      </c>
      <c r="Y184" s="4">
        <v>401</v>
      </c>
    </row>
    <row r="185" spans="1:25">
      <c r="A185" s="3" t="str">
        <f t="shared" si="5"/>
        <v>YPK1 G1954A</v>
      </c>
      <c r="B185" s="4" t="s">
        <v>72</v>
      </c>
      <c r="C185" s="4">
        <v>207304</v>
      </c>
      <c r="D185" s="4" t="s">
        <v>48</v>
      </c>
      <c r="E185" s="4" t="s">
        <v>26</v>
      </c>
      <c r="F185" s="4" t="s">
        <v>402</v>
      </c>
      <c r="G185" s="4" t="s">
        <v>403</v>
      </c>
      <c r="H185" s="4">
        <v>205351</v>
      </c>
      <c r="I185" s="4">
        <v>207393</v>
      </c>
      <c r="J185" s="4">
        <v>1954</v>
      </c>
      <c r="K185" s="4" t="s">
        <v>173</v>
      </c>
      <c r="L185" s="4">
        <v>755</v>
      </c>
      <c r="M185" s="4">
        <v>0</v>
      </c>
      <c r="N185" s="4">
        <v>853</v>
      </c>
      <c r="O185" s="4">
        <v>139</v>
      </c>
      <c r="P185" s="4">
        <v>926</v>
      </c>
      <c r="Q185" s="4">
        <v>21</v>
      </c>
      <c r="R185" s="4">
        <v>487</v>
      </c>
      <c r="S185" s="4">
        <v>24</v>
      </c>
      <c r="T185" s="4">
        <v>528</v>
      </c>
      <c r="U185" s="4">
        <v>18</v>
      </c>
      <c r="V185" s="4">
        <v>1006</v>
      </c>
      <c r="W185" s="4">
        <v>19</v>
      </c>
      <c r="X185" s="4">
        <v>1011</v>
      </c>
      <c r="Y185" s="4">
        <v>16</v>
      </c>
    </row>
    <row r="186" spans="1:25">
      <c r="A186" s="3" t="str">
        <f t="shared" si="5"/>
        <v>YPS3 T84C</v>
      </c>
      <c r="B186" s="4" t="s">
        <v>56</v>
      </c>
      <c r="C186" s="4">
        <v>388661</v>
      </c>
      <c r="D186" s="4" t="s">
        <v>27</v>
      </c>
      <c r="E186" s="4" t="s">
        <v>32</v>
      </c>
      <c r="F186" s="4" t="s">
        <v>404</v>
      </c>
      <c r="G186" s="4" t="s">
        <v>405</v>
      </c>
      <c r="H186" s="4">
        <v>388745</v>
      </c>
      <c r="I186" s="4">
        <v>390271</v>
      </c>
      <c r="J186" s="4">
        <v>84</v>
      </c>
      <c r="K186" s="4" t="s">
        <v>63</v>
      </c>
      <c r="L186" s="4">
        <v>745</v>
      </c>
      <c r="M186" s="4">
        <v>0</v>
      </c>
      <c r="N186" s="4">
        <v>1038</v>
      </c>
      <c r="O186" s="4">
        <v>104</v>
      </c>
      <c r="P186" s="4">
        <v>1037</v>
      </c>
      <c r="Q186" s="4">
        <v>2</v>
      </c>
      <c r="R186" s="4">
        <v>483</v>
      </c>
      <c r="S186" s="4">
        <v>0</v>
      </c>
      <c r="T186" s="4">
        <v>610</v>
      </c>
      <c r="U186" s="4">
        <v>2</v>
      </c>
      <c r="V186" s="4">
        <v>1435</v>
      </c>
      <c r="W186" s="4">
        <v>11</v>
      </c>
      <c r="X186" s="4">
        <v>1092</v>
      </c>
      <c r="Y186" s="4">
        <v>5</v>
      </c>
    </row>
    <row r="187" spans="1:25">
      <c r="A187" s="3" t="str">
        <f t="shared" si="5"/>
        <v>YSP1 T716C</v>
      </c>
      <c r="B187" s="4" t="s">
        <v>129</v>
      </c>
      <c r="C187" s="4">
        <v>407821</v>
      </c>
      <c r="D187" s="4" t="s">
        <v>27</v>
      </c>
      <c r="E187" s="4" t="s">
        <v>32</v>
      </c>
      <c r="F187" s="4" t="s">
        <v>406</v>
      </c>
      <c r="G187" s="4" t="s">
        <v>407</v>
      </c>
      <c r="H187" s="4">
        <v>407106</v>
      </c>
      <c r="I187" s="4">
        <v>410792</v>
      </c>
      <c r="J187" s="4">
        <v>716</v>
      </c>
      <c r="K187" s="4" t="s">
        <v>212</v>
      </c>
      <c r="L187" s="4">
        <v>700</v>
      </c>
      <c r="M187" s="4">
        <v>7</v>
      </c>
      <c r="N187" s="4">
        <v>813</v>
      </c>
      <c r="O187" s="4">
        <v>0</v>
      </c>
      <c r="P187" s="4">
        <v>840</v>
      </c>
      <c r="Q187" s="4">
        <v>1</v>
      </c>
      <c r="R187" s="4">
        <v>513</v>
      </c>
      <c r="S187" s="4">
        <v>0</v>
      </c>
      <c r="T187" s="4">
        <v>550</v>
      </c>
      <c r="U187" s="4">
        <v>0</v>
      </c>
      <c r="V187" s="4">
        <v>915</v>
      </c>
      <c r="W187" s="4">
        <v>0</v>
      </c>
      <c r="X187" s="4">
        <v>989</v>
      </c>
      <c r="Y187" s="4">
        <v>0</v>
      </c>
    </row>
    <row r="188" spans="1:25">
      <c r="A188" s="3" t="str">
        <f t="shared" si="5"/>
        <v>YUR1 A328G</v>
      </c>
      <c r="B188" s="4" t="s">
        <v>145</v>
      </c>
      <c r="C188" s="4">
        <v>152669</v>
      </c>
      <c r="D188" s="4" t="s">
        <v>26</v>
      </c>
      <c r="E188" s="4" t="s">
        <v>48</v>
      </c>
      <c r="F188" s="4" t="s">
        <v>408</v>
      </c>
      <c r="G188" s="4" t="s">
        <v>409</v>
      </c>
      <c r="H188" s="4">
        <v>151710</v>
      </c>
      <c r="I188" s="4">
        <v>152996</v>
      </c>
      <c r="J188" s="4">
        <v>328</v>
      </c>
      <c r="K188" s="4" t="s">
        <v>375</v>
      </c>
      <c r="L188" s="4">
        <v>801</v>
      </c>
      <c r="M188" s="4">
        <v>15</v>
      </c>
      <c r="N188" s="4">
        <v>999</v>
      </c>
      <c r="O188" s="4">
        <v>0</v>
      </c>
      <c r="P188" s="4">
        <v>957</v>
      </c>
      <c r="Q188" s="4">
        <v>4</v>
      </c>
      <c r="R188" s="4">
        <v>611</v>
      </c>
      <c r="S188" s="4">
        <v>8</v>
      </c>
      <c r="T188" s="4">
        <v>595</v>
      </c>
      <c r="U188" s="4">
        <v>8</v>
      </c>
      <c r="V188" s="4">
        <v>1128</v>
      </c>
      <c r="W188" s="4">
        <v>29</v>
      </c>
      <c r="X188" s="4">
        <v>1079</v>
      </c>
      <c r="Y188" s="4">
        <v>28</v>
      </c>
    </row>
    <row r="189" spans="1:25" ht="13" thickBot="1">
      <c r="A189" s="7" t="str">
        <f t="shared" si="5"/>
        <v>ZUO1 G348A</v>
      </c>
      <c r="B189" s="8" t="s">
        <v>52</v>
      </c>
      <c r="C189" s="8">
        <v>1062812</v>
      </c>
      <c r="D189" s="8" t="s">
        <v>48</v>
      </c>
      <c r="E189" s="8" t="s">
        <v>26</v>
      </c>
      <c r="F189" s="8" t="s">
        <v>410</v>
      </c>
      <c r="G189" s="8" t="s">
        <v>411</v>
      </c>
      <c r="H189" s="8">
        <v>1061858</v>
      </c>
      <c r="I189" s="8">
        <v>1063159</v>
      </c>
      <c r="J189" s="8">
        <v>348</v>
      </c>
      <c r="K189" s="8" t="s">
        <v>38</v>
      </c>
      <c r="L189" s="8">
        <v>831</v>
      </c>
      <c r="M189" s="8">
        <v>0</v>
      </c>
      <c r="N189" s="8">
        <v>936</v>
      </c>
      <c r="O189" s="8">
        <v>14</v>
      </c>
      <c r="P189" s="8">
        <v>882</v>
      </c>
      <c r="Q189" s="8">
        <v>1</v>
      </c>
      <c r="R189" s="8">
        <v>532</v>
      </c>
      <c r="S189" s="8">
        <v>0</v>
      </c>
      <c r="T189" s="8">
        <v>626</v>
      </c>
      <c r="U189" s="8">
        <v>3</v>
      </c>
      <c r="V189" s="8">
        <v>1193</v>
      </c>
      <c r="W189" s="8">
        <v>14</v>
      </c>
      <c r="X189" s="8">
        <v>1114</v>
      </c>
      <c r="Y189" s="8">
        <v>29</v>
      </c>
    </row>
    <row r="190" spans="1:25" ht="13" thickTop="1"/>
  </sheetData>
  <pageMargins left="0.78749999999999998" right="0.78749999999999998" top="1.05277777777778" bottom="1.05277777777778" header="0.78749999999999998" footer="0.78749999999999998"/>
  <pageSetup orientation="portrait" useFirstPageNumber="1" horizontalDpi="4294967292" verticalDpi="4294967292"/>
  <headerFooter>
    <oddHeader>&amp;C&amp;"Times New Roman,Regular"&amp;12&amp;A</oddHeader>
    <oddFooter>&amp;C&amp;"Times New Roman,Regular"&amp;12Page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7"/>
  <sheetViews>
    <sheetView workbookViewId="0">
      <selection activeCell="E22" sqref="E22"/>
    </sheetView>
  </sheetViews>
  <sheetFormatPr baseColWidth="10" defaultColWidth="8.83203125" defaultRowHeight="12" x14ac:dyDescent="0"/>
  <cols>
    <col min="1" max="1" width="5.33203125" bestFit="1" customWidth="1"/>
    <col min="2" max="2" width="17" style="9" bestFit="1" customWidth="1"/>
    <col min="3" max="3" width="12" style="9" bestFit="1" customWidth="1"/>
    <col min="4" max="4" width="8.1640625" style="9" bestFit="1" customWidth="1"/>
    <col min="5" max="5" width="13.6640625" style="9" bestFit="1" customWidth="1"/>
    <col min="6" max="6" width="11" style="9" bestFit="1" customWidth="1"/>
    <col min="7" max="7" width="25.5" style="9" bestFit="1" customWidth="1"/>
    <col min="8" max="8" width="24" style="9" bestFit="1" customWidth="1"/>
    <col min="9" max="9" width="14.1640625" style="9" bestFit="1" customWidth="1"/>
    <col min="10" max="10" width="13.5" style="9" bestFit="1" customWidth="1"/>
    <col min="11" max="11" width="26.6640625" style="9" bestFit="1" customWidth="1"/>
    <col min="12" max="12" width="37.1640625" style="9" bestFit="1" customWidth="1"/>
    <col min="13" max="13" width="11.1640625" style="9" bestFit="1" customWidth="1"/>
    <col min="14" max="14" width="14.33203125" style="9" bestFit="1" customWidth="1"/>
    <col min="15" max="15" width="11" style="9" bestFit="1" customWidth="1"/>
    <col min="16" max="16" width="14.1640625" style="9" bestFit="1" customWidth="1"/>
    <col min="17" max="17" width="9" style="9" bestFit="1" customWidth="1"/>
    <col min="18" max="18" width="12.1640625" style="9" bestFit="1" customWidth="1"/>
    <col min="19" max="19" width="9" style="9" bestFit="1" customWidth="1"/>
    <col min="20" max="20" width="12.1640625" style="9" bestFit="1" customWidth="1"/>
    <col min="21" max="21" width="9" style="9" bestFit="1" customWidth="1"/>
    <col min="22" max="22" width="12.1640625" style="9" bestFit="1" customWidth="1"/>
    <col min="23" max="23" width="9" style="9" bestFit="1" customWidth="1"/>
    <col min="24" max="24" width="12.1640625" style="9" bestFit="1" customWidth="1"/>
    <col min="25" max="25" width="9" style="9" bestFit="1" customWidth="1"/>
    <col min="26" max="26" width="12.1640625" style="9" bestFit="1" customWidth="1"/>
    <col min="27" max="28" width="14" style="9" bestFit="1" customWidth="1"/>
    <col min="29" max="29" width="12" style="9" bestFit="1" customWidth="1"/>
    <col min="30" max="34" width="11.83203125" style="9" bestFit="1" customWidth="1"/>
    <col min="35" max="35" width="14" style="9" bestFit="1" customWidth="1"/>
    <col min="36" max="36" width="13.6640625" style="9" bestFit="1" customWidth="1"/>
    <col min="37" max="37" width="6.33203125" style="9" bestFit="1" customWidth="1"/>
    <col min="38" max="41" width="5.5" style="9" bestFit="1" customWidth="1"/>
    <col min="42" max="42" width="7.33203125" style="9" bestFit="1" customWidth="1"/>
    <col min="43" max="43" width="6.6640625" style="9" bestFit="1" customWidth="1"/>
    <col min="44" max="44" width="9.5" style="9" bestFit="1" customWidth="1"/>
  </cols>
  <sheetData>
    <row r="1" spans="1:44">
      <c r="A1" s="10">
        <v>0</v>
      </c>
      <c r="B1" s="10">
        <f t="shared" ref="B1:AR1" si="0">A1+1</f>
        <v>1</v>
      </c>
      <c r="C1" s="10">
        <f t="shared" si="0"/>
        <v>2</v>
      </c>
      <c r="D1" s="10">
        <f t="shared" si="0"/>
        <v>3</v>
      </c>
      <c r="E1" s="10">
        <f t="shared" si="0"/>
        <v>4</v>
      </c>
      <c r="F1" s="10">
        <f t="shared" si="0"/>
        <v>5</v>
      </c>
      <c r="G1" s="10">
        <f t="shared" si="0"/>
        <v>6</v>
      </c>
      <c r="H1" s="10">
        <f t="shared" si="0"/>
        <v>7</v>
      </c>
      <c r="I1" s="10">
        <f t="shared" si="0"/>
        <v>8</v>
      </c>
      <c r="J1" s="10">
        <f t="shared" si="0"/>
        <v>9</v>
      </c>
      <c r="K1" s="10">
        <f t="shared" si="0"/>
        <v>10</v>
      </c>
      <c r="L1" s="10">
        <f t="shared" si="0"/>
        <v>11</v>
      </c>
      <c r="M1" s="10">
        <f t="shared" si="0"/>
        <v>12</v>
      </c>
      <c r="N1" s="10">
        <f t="shared" si="0"/>
        <v>13</v>
      </c>
      <c r="O1" s="10">
        <f t="shared" si="0"/>
        <v>14</v>
      </c>
      <c r="P1" s="10">
        <f t="shared" si="0"/>
        <v>15</v>
      </c>
      <c r="Q1" s="10">
        <f t="shared" si="0"/>
        <v>16</v>
      </c>
      <c r="R1" s="10">
        <f t="shared" si="0"/>
        <v>17</v>
      </c>
      <c r="S1" s="10">
        <f t="shared" si="0"/>
        <v>18</v>
      </c>
      <c r="T1" s="10">
        <f t="shared" si="0"/>
        <v>19</v>
      </c>
      <c r="U1" s="10">
        <f t="shared" si="0"/>
        <v>20</v>
      </c>
      <c r="V1" s="10">
        <f t="shared" si="0"/>
        <v>21</v>
      </c>
      <c r="W1" s="10">
        <f t="shared" si="0"/>
        <v>22</v>
      </c>
      <c r="X1" s="10">
        <f t="shared" si="0"/>
        <v>23</v>
      </c>
      <c r="Y1" s="10">
        <f t="shared" si="0"/>
        <v>24</v>
      </c>
      <c r="Z1" s="10">
        <f t="shared" si="0"/>
        <v>25</v>
      </c>
      <c r="AA1" s="10">
        <f t="shared" si="0"/>
        <v>26</v>
      </c>
      <c r="AB1" s="10">
        <f t="shared" si="0"/>
        <v>27</v>
      </c>
      <c r="AC1" s="10">
        <f t="shared" si="0"/>
        <v>28</v>
      </c>
      <c r="AD1" s="10">
        <f t="shared" si="0"/>
        <v>29</v>
      </c>
      <c r="AE1" s="10">
        <f t="shared" si="0"/>
        <v>30</v>
      </c>
      <c r="AF1" s="10">
        <f t="shared" si="0"/>
        <v>31</v>
      </c>
      <c r="AG1" s="10">
        <f t="shared" si="0"/>
        <v>32</v>
      </c>
      <c r="AH1" s="10">
        <f t="shared" si="0"/>
        <v>33</v>
      </c>
      <c r="AI1" s="10">
        <f t="shared" si="0"/>
        <v>34</v>
      </c>
      <c r="AJ1" s="10">
        <f t="shared" si="0"/>
        <v>35</v>
      </c>
      <c r="AK1" s="10">
        <f t="shared" si="0"/>
        <v>36</v>
      </c>
      <c r="AL1" s="10">
        <f t="shared" si="0"/>
        <v>37</v>
      </c>
      <c r="AM1" s="10">
        <f t="shared" si="0"/>
        <v>38</v>
      </c>
      <c r="AN1" s="10">
        <f t="shared" si="0"/>
        <v>39</v>
      </c>
      <c r="AO1" s="10">
        <f t="shared" si="0"/>
        <v>40</v>
      </c>
      <c r="AP1" s="10">
        <f t="shared" si="0"/>
        <v>41</v>
      </c>
      <c r="AQ1" s="10">
        <f t="shared" si="0"/>
        <v>42</v>
      </c>
      <c r="AR1" s="10">
        <f t="shared" si="0"/>
        <v>43</v>
      </c>
    </row>
    <row r="2" spans="1:44">
      <c r="A2" s="10" t="s">
        <v>412</v>
      </c>
      <c r="B2" s="10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10" t="s">
        <v>8</v>
      </c>
      <c r="K2" s="10" t="s">
        <v>413</v>
      </c>
      <c r="L2" s="10" t="s">
        <v>414</v>
      </c>
      <c r="M2" s="10" t="s">
        <v>11</v>
      </c>
      <c r="N2" s="10" t="s">
        <v>12</v>
      </c>
      <c r="O2" s="10" t="s">
        <v>13</v>
      </c>
      <c r="P2" s="10" t="s">
        <v>14</v>
      </c>
      <c r="Q2" s="10" t="s">
        <v>15</v>
      </c>
      <c r="R2" s="10" t="s">
        <v>16</v>
      </c>
      <c r="S2" s="10" t="s">
        <v>17</v>
      </c>
      <c r="T2" s="10" t="s">
        <v>18</v>
      </c>
      <c r="U2" s="10" t="s">
        <v>19</v>
      </c>
      <c r="V2" s="10" t="s">
        <v>20</v>
      </c>
      <c r="W2" s="10" t="s">
        <v>21</v>
      </c>
      <c r="X2" s="10" t="s">
        <v>22</v>
      </c>
      <c r="Y2" s="10" t="s">
        <v>23</v>
      </c>
      <c r="Z2" s="10" t="s">
        <v>24</v>
      </c>
      <c r="AA2" s="10" t="s">
        <v>415</v>
      </c>
      <c r="AB2" s="10" t="s">
        <v>416</v>
      </c>
      <c r="AC2" s="10" t="s">
        <v>417</v>
      </c>
      <c r="AD2" s="10" t="s">
        <v>418</v>
      </c>
      <c r="AE2" s="10" t="s">
        <v>419</v>
      </c>
      <c r="AF2" s="10" t="s">
        <v>420</v>
      </c>
      <c r="AG2" s="10" t="s">
        <v>421</v>
      </c>
      <c r="AH2" s="10" t="s">
        <v>422</v>
      </c>
      <c r="AI2" s="10" t="s">
        <v>423</v>
      </c>
      <c r="AJ2" s="10" t="s">
        <v>424</v>
      </c>
      <c r="AK2" s="10" t="s">
        <v>425</v>
      </c>
      <c r="AL2" s="10" t="s">
        <v>426</v>
      </c>
      <c r="AM2" s="10" t="s">
        <v>427</v>
      </c>
      <c r="AN2" s="10" t="s">
        <v>428</v>
      </c>
      <c r="AO2" s="10" t="s">
        <v>429</v>
      </c>
      <c r="AP2" s="10" t="s">
        <v>430</v>
      </c>
      <c r="AQ2" s="10" t="s">
        <v>431</v>
      </c>
      <c r="AR2" s="10" t="s">
        <v>432</v>
      </c>
    </row>
    <row r="3" spans="1:44">
      <c r="A3" s="11">
        <v>1</v>
      </c>
      <c r="B3" s="11" t="str">
        <f t="shared" ref="B3:B34" si="1">H3&amp;" "&amp;E3&amp;K3&amp;F3</f>
        <v>MAL11 A482T</v>
      </c>
      <c r="C3" s="11" t="s">
        <v>52</v>
      </c>
      <c r="D3" s="11">
        <v>1075338</v>
      </c>
      <c r="E3" s="11" t="s">
        <v>26</v>
      </c>
      <c r="F3" s="11" t="s">
        <v>27</v>
      </c>
      <c r="G3" s="11" t="s">
        <v>190</v>
      </c>
      <c r="H3" s="11" t="s">
        <v>191</v>
      </c>
      <c r="I3" s="11">
        <v>1073969</v>
      </c>
      <c r="J3" s="11">
        <v>1075819</v>
      </c>
      <c r="K3" s="11">
        <v>482</v>
      </c>
      <c r="L3" s="11" t="s">
        <v>192</v>
      </c>
      <c r="M3" s="11">
        <v>783</v>
      </c>
      <c r="N3" s="11">
        <v>7</v>
      </c>
      <c r="O3" s="11">
        <v>864</v>
      </c>
      <c r="P3" s="11">
        <v>0</v>
      </c>
      <c r="Q3" s="11">
        <v>891</v>
      </c>
      <c r="R3" s="11">
        <v>12</v>
      </c>
      <c r="S3" s="11">
        <v>534</v>
      </c>
      <c r="T3" s="11">
        <v>7</v>
      </c>
      <c r="U3" s="11">
        <v>629</v>
      </c>
      <c r="V3" s="11">
        <v>12</v>
      </c>
      <c r="W3" s="11">
        <v>1239</v>
      </c>
      <c r="X3" s="11">
        <v>77</v>
      </c>
      <c r="Y3" s="11">
        <v>1214</v>
      </c>
      <c r="Z3" s="11">
        <v>78</v>
      </c>
      <c r="AA3" s="12">
        <f t="shared" ref="AA3:AA34" si="2">N3/M3</f>
        <v>8.9399744572158362E-3</v>
      </c>
      <c r="AB3" s="12">
        <f t="shared" ref="AB3:AB34" si="3">P3/O3</f>
        <v>0</v>
      </c>
      <c r="AC3" s="12">
        <f t="shared" ref="AC3:AC34" si="4">AVERAGE(AA3:AB3)</f>
        <v>4.4699872286079181E-3</v>
      </c>
      <c r="AD3" s="12">
        <f t="shared" ref="AD3:AD34" si="5">R3/Q3</f>
        <v>1.3468013468013467E-2</v>
      </c>
      <c r="AE3" s="12">
        <f t="shared" ref="AE3:AE34" si="6">T3/S3</f>
        <v>1.3108614232209739E-2</v>
      </c>
      <c r="AF3" s="12">
        <f t="shared" ref="AF3:AF34" si="7">V3/U3</f>
        <v>1.9077901430842606E-2</v>
      </c>
      <c r="AG3" s="12">
        <f t="shared" ref="AG3:AG34" si="8">X3/W3</f>
        <v>6.2146892655367235E-2</v>
      </c>
      <c r="AH3" s="12">
        <f t="shared" ref="AH3:AH34" si="9">Z3/Y3</f>
        <v>6.4250411861614495E-2</v>
      </c>
      <c r="AI3" s="12">
        <f t="shared" ref="AI3:AI34" si="10">AVERAGE(AC3:AH3)</f>
        <v>2.9420303479442578E-2</v>
      </c>
      <c r="AJ3" s="11">
        <v>43</v>
      </c>
      <c r="AK3" s="12">
        <f t="shared" ref="AK3:AK34" si="11">AD3/AC3</f>
        <v>3.0129870129870131</v>
      </c>
      <c r="AL3" s="12">
        <f t="shared" ref="AL3:AL34" si="12">AE3/AD3</f>
        <v>0.97331460674157311</v>
      </c>
      <c r="AM3" s="12">
        <f t="shared" ref="AM3:AM34" si="13">AF3/AE3</f>
        <v>1.4553713377242787</v>
      </c>
      <c r="AN3" s="12">
        <f t="shared" ref="AN3:AN34" si="14">AG3/AF3</f>
        <v>3.2575329566854996</v>
      </c>
      <c r="AO3" s="12">
        <f t="shared" ref="AO3:AO34" si="15">AH3/AG3</f>
        <v>1.0338475363187059</v>
      </c>
      <c r="AP3" s="12">
        <f t="shared" ref="AP3:AP34" si="16">GEOMEAN(AK3:AO3)</f>
        <v>1.7041739670124418</v>
      </c>
      <c r="AQ3" s="11">
        <v>6</v>
      </c>
      <c r="AR3" s="11">
        <v>24.5</v>
      </c>
    </row>
    <row r="4" spans="1:44">
      <c r="A4" s="11">
        <v>2</v>
      </c>
      <c r="B4" s="11" t="str">
        <f t="shared" si="1"/>
        <v>YUR1 A328G</v>
      </c>
      <c r="C4" s="11" t="s">
        <v>145</v>
      </c>
      <c r="D4" s="11">
        <v>152669</v>
      </c>
      <c r="E4" s="11" t="s">
        <v>26</v>
      </c>
      <c r="F4" s="11" t="s">
        <v>48</v>
      </c>
      <c r="G4" s="11" t="s">
        <v>408</v>
      </c>
      <c r="H4" s="11" t="s">
        <v>409</v>
      </c>
      <c r="I4" s="11">
        <v>151710</v>
      </c>
      <c r="J4" s="11">
        <v>152996</v>
      </c>
      <c r="K4" s="11">
        <v>328</v>
      </c>
      <c r="L4" s="11" t="s">
        <v>375</v>
      </c>
      <c r="M4" s="11">
        <v>801</v>
      </c>
      <c r="N4" s="11">
        <v>15</v>
      </c>
      <c r="O4" s="11">
        <v>999</v>
      </c>
      <c r="P4" s="11">
        <v>0</v>
      </c>
      <c r="Q4" s="11">
        <v>957</v>
      </c>
      <c r="R4" s="11">
        <v>4</v>
      </c>
      <c r="S4" s="11">
        <v>611</v>
      </c>
      <c r="T4" s="11">
        <v>8</v>
      </c>
      <c r="U4" s="11">
        <v>595</v>
      </c>
      <c r="V4" s="11">
        <v>8</v>
      </c>
      <c r="W4" s="11">
        <v>1128</v>
      </c>
      <c r="X4" s="11">
        <v>29</v>
      </c>
      <c r="Y4" s="11">
        <v>1079</v>
      </c>
      <c r="Z4" s="11">
        <v>28</v>
      </c>
      <c r="AA4" s="12">
        <f t="shared" si="2"/>
        <v>1.8726591760299626E-2</v>
      </c>
      <c r="AB4" s="12">
        <f t="shared" si="3"/>
        <v>0</v>
      </c>
      <c r="AC4" s="12">
        <f t="shared" si="4"/>
        <v>9.3632958801498131E-3</v>
      </c>
      <c r="AD4" s="12">
        <f t="shared" si="5"/>
        <v>4.1797283176593526E-3</v>
      </c>
      <c r="AE4" s="12">
        <f t="shared" si="6"/>
        <v>1.3093289689034371E-2</v>
      </c>
      <c r="AF4" s="12">
        <f t="shared" si="7"/>
        <v>1.3445378151260505E-2</v>
      </c>
      <c r="AG4" s="12">
        <f t="shared" si="8"/>
        <v>2.5709219858156027E-2</v>
      </c>
      <c r="AH4" s="12">
        <f t="shared" si="9"/>
        <v>2.5949953660797033E-2</v>
      </c>
      <c r="AI4" s="12">
        <f t="shared" si="10"/>
        <v>1.5290144259509517E-2</v>
      </c>
      <c r="AJ4" s="11">
        <v>57</v>
      </c>
      <c r="AK4" s="12">
        <f t="shared" si="11"/>
        <v>0.44639498432601882</v>
      </c>
      <c r="AL4" s="12">
        <f t="shared" si="12"/>
        <v>3.1325695581014728</v>
      </c>
      <c r="AM4" s="12">
        <f t="shared" si="13"/>
        <v>1.0268907563025209</v>
      </c>
      <c r="AN4" s="12">
        <f t="shared" si="14"/>
        <v>1.9121232269503545</v>
      </c>
      <c r="AO4" s="12">
        <f t="shared" si="15"/>
        <v>1.0093637148061743</v>
      </c>
      <c r="AP4" s="12">
        <f t="shared" si="16"/>
        <v>1.2261442556918389</v>
      </c>
      <c r="AQ4" s="11">
        <v>35</v>
      </c>
      <c r="AR4" s="11">
        <v>46</v>
      </c>
    </row>
    <row r="5" spans="1:44">
      <c r="A5" s="11">
        <v>3</v>
      </c>
      <c r="B5" s="11" t="str">
        <f t="shared" si="1"/>
        <v>YHR045W C-124A</v>
      </c>
      <c r="C5" s="11" t="s">
        <v>129</v>
      </c>
      <c r="D5" s="11">
        <v>195420</v>
      </c>
      <c r="E5" s="11" t="s">
        <v>32</v>
      </c>
      <c r="F5" s="11" t="s">
        <v>26</v>
      </c>
      <c r="G5" s="11" t="s">
        <v>396</v>
      </c>
      <c r="H5" s="11" t="str">
        <f>G5</f>
        <v>YHR045W</v>
      </c>
      <c r="I5" s="11">
        <v>195544</v>
      </c>
      <c r="J5" s="11">
        <v>197226</v>
      </c>
      <c r="K5" s="11">
        <v>-124</v>
      </c>
      <c r="L5" s="11" t="s">
        <v>271</v>
      </c>
      <c r="M5" s="11">
        <v>752</v>
      </c>
      <c r="N5" s="11">
        <v>22</v>
      </c>
      <c r="O5" s="11">
        <v>806</v>
      </c>
      <c r="P5" s="11">
        <v>1</v>
      </c>
      <c r="Q5" s="11">
        <v>840</v>
      </c>
      <c r="R5" s="11">
        <v>16</v>
      </c>
      <c r="S5" s="11">
        <v>518</v>
      </c>
      <c r="T5" s="11">
        <v>3</v>
      </c>
      <c r="U5" s="11">
        <v>525</v>
      </c>
      <c r="V5" s="11">
        <v>9</v>
      </c>
      <c r="W5" s="11">
        <v>1007</v>
      </c>
      <c r="X5" s="11">
        <v>21</v>
      </c>
      <c r="Y5" s="11">
        <v>1013</v>
      </c>
      <c r="Z5" s="11">
        <v>27</v>
      </c>
      <c r="AA5" s="12">
        <f t="shared" si="2"/>
        <v>2.9255319148936171E-2</v>
      </c>
      <c r="AB5" s="12">
        <f t="shared" si="3"/>
        <v>1.2406947890818859E-3</v>
      </c>
      <c r="AC5" s="12">
        <f t="shared" si="4"/>
        <v>1.5248006969009029E-2</v>
      </c>
      <c r="AD5" s="12">
        <f t="shared" si="5"/>
        <v>1.9047619047619049E-2</v>
      </c>
      <c r="AE5" s="12">
        <f t="shared" si="6"/>
        <v>5.7915057915057912E-3</v>
      </c>
      <c r="AF5" s="12">
        <f t="shared" si="7"/>
        <v>1.7142857142857144E-2</v>
      </c>
      <c r="AG5" s="12">
        <f t="shared" si="8"/>
        <v>2.0854021847070508E-2</v>
      </c>
      <c r="AH5" s="12">
        <f t="shared" si="9"/>
        <v>2.6653504442250741E-2</v>
      </c>
      <c r="AI5" s="12">
        <f t="shared" si="10"/>
        <v>1.7456252540052047E-2</v>
      </c>
      <c r="AJ5" s="11">
        <v>50</v>
      </c>
      <c r="AK5" s="12">
        <f t="shared" si="11"/>
        <v>1.2491874568481365</v>
      </c>
      <c r="AL5" s="12">
        <f t="shared" si="12"/>
        <v>0.304054054054054</v>
      </c>
      <c r="AM5" s="12">
        <f t="shared" si="13"/>
        <v>2.9600000000000004</v>
      </c>
      <c r="AN5" s="12">
        <f t="shared" si="14"/>
        <v>1.2164846077457796</v>
      </c>
      <c r="AO5" s="12">
        <f t="shared" si="15"/>
        <v>1.2780989987307854</v>
      </c>
      <c r="AP5" s="12">
        <f t="shared" si="16"/>
        <v>1.1181710588380793</v>
      </c>
      <c r="AQ5" s="11">
        <v>49</v>
      </c>
      <c r="AR5" s="11">
        <v>49.5</v>
      </c>
    </row>
    <row r="6" spans="1:44">
      <c r="A6" s="11">
        <v>4</v>
      </c>
      <c r="B6" s="11" t="str">
        <f t="shared" si="1"/>
        <v>NAN1 G186A</v>
      </c>
      <c r="C6" s="11" t="s">
        <v>47</v>
      </c>
      <c r="D6" s="11">
        <v>313085</v>
      </c>
      <c r="E6" s="11" t="s">
        <v>48</v>
      </c>
      <c r="F6" s="11" t="s">
        <v>26</v>
      </c>
      <c r="G6" s="11" t="s">
        <v>218</v>
      </c>
      <c r="H6" s="11" t="s">
        <v>219</v>
      </c>
      <c r="I6" s="11">
        <v>310209</v>
      </c>
      <c r="J6" s="11">
        <v>312899</v>
      </c>
      <c r="K6" s="11">
        <v>186</v>
      </c>
      <c r="L6" s="11" t="s">
        <v>85</v>
      </c>
      <c r="M6" s="11">
        <v>682</v>
      </c>
      <c r="N6" s="11">
        <v>19</v>
      </c>
      <c r="O6" s="11">
        <v>686</v>
      </c>
      <c r="P6" s="11">
        <v>1</v>
      </c>
      <c r="Q6" s="11">
        <v>746</v>
      </c>
      <c r="R6" s="11">
        <v>7</v>
      </c>
      <c r="S6" s="11">
        <v>585</v>
      </c>
      <c r="T6" s="11">
        <v>2</v>
      </c>
      <c r="U6" s="11">
        <v>562</v>
      </c>
      <c r="V6" s="11">
        <v>4</v>
      </c>
      <c r="W6" s="11">
        <v>830</v>
      </c>
      <c r="X6" s="11">
        <v>10</v>
      </c>
      <c r="Y6" s="11">
        <v>840</v>
      </c>
      <c r="Z6" s="11">
        <v>5</v>
      </c>
      <c r="AA6" s="12">
        <f t="shared" si="2"/>
        <v>2.7859237536656891E-2</v>
      </c>
      <c r="AB6" s="12">
        <f t="shared" si="3"/>
        <v>1.4577259475218659E-3</v>
      </c>
      <c r="AC6" s="12">
        <f t="shared" si="4"/>
        <v>1.4658481742089379E-2</v>
      </c>
      <c r="AD6" s="12">
        <f t="shared" si="5"/>
        <v>9.3833780160857902E-3</v>
      </c>
      <c r="AE6" s="12">
        <f t="shared" si="6"/>
        <v>3.4188034188034188E-3</v>
      </c>
      <c r="AF6" s="12">
        <f t="shared" si="7"/>
        <v>7.1174377224199285E-3</v>
      </c>
      <c r="AG6" s="12">
        <f t="shared" si="8"/>
        <v>1.2048192771084338E-2</v>
      </c>
      <c r="AH6" s="12">
        <f t="shared" si="9"/>
        <v>5.9523809523809521E-3</v>
      </c>
      <c r="AI6" s="12">
        <f t="shared" si="10"/>
        <v>8.7631124371439668E-3</v>
      </c>
      <c r="AJ6" s="11">
        <v>83</v>
      </c>
      <c r="AK6" s="12">
        <f t="shared" si="11"/>
        <v>0.64013300839629184</v>
      </c>
      <c r="AL6" s="12">
        <f t="shared" si="12"/>
        <v>0.36434676434676438</v>
      </c>
      <c r="AM6" s="12">
        <f t="shared" si="13"/>
        <v>2.0818505338078293</v>
      </c>
      <c r="AN6" s="12">
        <f t="shared" si="14"/>
        <v>1.6927710843373496</v>
      </c>
      <c r="AO6" s="12">
        <f t="shared" si="15"/>
        <v>0.49404761904761901</v>
      </c>
      <c r="AP6" s="12">
        <f t="shared" si="16"/>
        <v>0.83506512315394232</v>
      </c>
      <c r="AQ6" s="11">
        <v>90</v>
      </c>
      <c r="AR6" s="11">
        <v>86.5</v>
      </c>
    </row>
    <row r="7" spans="1:44">
      <c r="A7" s="11">
        <v>5</v>
      </c>
      <c r="B7" s="11" t="str">
        <f t="shared" si="1"/>
        <v>PAL1 G815A</v>
      </c>
      <c r="C7" s="11" t="s">
        <v>43</v>
      </c>
      <c r="D7" s="11">
        <v>1171005</v>
      </c>
      <c r="E7" s="11" t="s">
        <v>48</v>
      </c>
      <c r="F7" s="11" t="s">
        <v>26</v>
      </c>
      <c r="G7" s="11" t="s">
        <v>242</v>
      </c>
      <c r="H7" s="11" t="s">
        <v>243</v>
      </c>
      <c r="I7" s="11">
        <v>1170320</v>
      </c>
      <c r="J7" s="11">
        <v>1171819</v>
      </c>
      <c r="K7" s="11">
        <v>815</v>
      </c>
      <c r="L7" s="11" t="s">
        <v>51</v>
      </c>
      <c r="M7" s="11">
        <v>778</v>
      </c>
      <c r="N7" s="11">
        <v>24</v>
      </c>
      <c r="O7" s="11">
        <v>976</v>
      </c>
      <c r="P7" s="11">
        <v>1</v>
      </c>
      <c r="Q7" s="11">
        <v>997</v>
      </c>
      <c r="R7" s="11">
        <v>9</v>
      </c>
      <c r="S7" s="11">
        <v>453</v>
      </c>
      <c r="T7" s="11">
        <v>2</v>
      </c>
      <c r="U7" s="11">
        <v>651</v>
      </c>
      <c r="V7" s="11">
        <v>5</v>
      </c>
      <c r="W7" s="11">
        <v>1381</v>
      </c>
      <c r="X7" s="11">
        <v>7</v>
      </c>
      <c r="Y7" s="11">
        <v>943</v>
      </c>
      <c r="Z7" s="11">
        <v>2</v>
      </c>
      <c r="AA7" s="12">
        <f t="shared" si="2"/>
        <v>3.0848329048843187E-2</v>
      </c>
      <c r="AB7" s="12">
        <f t="shared" si="3"/>
        <v>1.0245901639344263E-3</v>
      </c>
      <c r="AC7" s="12">
        <f t="shared" si="4"/>
        <v>1.5936459606388807E-2</v>
      </c>
      <c r="AD7" s="12">
        <f t="shared" si="5"/>
        <v>9.0270812437311942E-3</v>
      </c>
      <c r="AE7" s="12">
        <f t="shared" si="6"/>
        <v>4.4150110375275938E-3</v>
      </c>
      <c r="AF7" s="12">
        <f t="shared" si="7"/>
        <v>7.6804915514592934E-3</v>
      </c>
      <c r="AG7" s="12">
        <f t="shared" si="8"/>
        <v>5.0687907313540911E-3</v>
      </c>
      <c r="AH7" s="12">
        <f t="shared" si="9"/>
        <v>2.1208907741251328E-3</v>
      </c>
      <c r="AI7" s="12">
        <f t="shared" si="10"/>
        <v>7.3747874907643526E-3</v>
      </c>
      <c r="AJ7" s="11">
        <v>87</v>
      </c>
      <c r="AK7" s="12">
        <f t="shared" si="11"/>
        <v>0.56644207475745145</v>
      </c>
      <c r="AL7" s="12">
        <f t="shared" si="12"/>
        <v>0.48908511160166784</v>
      </c>
      <c r="AM7" s="12">
        <f t="shared" si="13"/>
        <v>1.73963133640553</v>
      </c>
      <c r="AN7" s="12">
        <f t="shared" si="14"/>
        <v>0.65995655322230262</v>
      </c>
      <c r="AO7" s="12">
        <f t="shared" si="15"/>
        <v>0.41842145129525837</v>
      </c>
      <c r="AP7" s="12">
        <f t="shared" si="16"/>
        <v>0.66807510919205082</v>
      </c>
      <c r="AQ7" s="11">
        <v>99</v>
      </c>
      <c r="AR7" s="11">
        <v>93</v>
      </c>
    </row>
    <row r="8" spans="1:44">
      <c r="A8" s="11">
        <v>6</v>
      </c>
      <c r="B8" s="11" t="str">
        <f t="shared" si="1"/>
        <v>DGR2 C481T</v>
      </c>
      <c r="C8" s="11" t="s">
        <v>72</v>
      </c>
      <c r="D8" s="11">
        <v>214266</v>
      </c>
      <c r="E8" s="11" t="s">
        <v>32</v>
      </c>
      <c r="F8" s="11" t="s">
        <v>27</v>
      </c>
      <c r="G8" s="11" t="s">
        <v>116</v>
      </c>
      <c r="H8" s="11" t="s">
        <v>117</v>
      </c>
      <c r="I8" s="11">
        <v>213786</v>
      </c>
      <c r="J8" s="11">
        <v>216344</v>
      </c>
      <c r="K8" s="11">
        <v>481</v>
      </c>
      <c r="L8" s="11" t="s">
        <v>118</v>
      </c>
      <c r="M8" s="11">
        <v>730</v>
      </c>
      <c r="N8" s="11">
        <v>12</v>
      </c>
      <c r="O8" s="11">
        <v>890</v>
      </c>
      <c r="P8" s="11">
        <v>0</v>
      </c>
      <c r="Q8" s="11">
        <v>892</v>
      </c>
      <c r="R8" s="11">
        <v>1</v>
      </c>
      <c r="S8" s="11">
        <v>463</v>
      </c>
      <c r="T8" s="11">
        <v>1</v>
      </c>
      <c r="U8" s="11">
        <v>552</v>
      </c>
      <c r="V8" s="11">
        <v>2</v>
      </c>
      <c r="W8" s="11">
        <v>1048</v>
      </c>
      <c r="X8" s="11">
        <v>2</v>
      </c>
      <c r="Y8" s="11">
        <v>1012</v>
      </c>
      <c r="Z8" s="11">
        <v>4</v>
      </c>
      <c r="AA8" s="12">
        <f t="shared" si="2"/>
        <v>1.643835616438356E-2</v>
      </c>
      <c r="AB8" s="12">
        <f t="shared" si="3"/>
        <v>0</v>
      </c>
      <c r="AC8" s="12">
        <f t="shared" si="4"/>
        <v>8.21917808219178E-3</v>
      </c>
      <c r="AD8" s="12">
        <f t="shared" si="5"/>
        <v>1.1210762331838565E-3</v>
      </c>
      <c r="AE8" s="12">
        <f t="shared" si="6"/>
        <v>2.1598272138228943E-3</v>
      </c>
      <c r="AF8" s="12">
        <f t="shared" si="7"/>
        <v>3.6231884057971015E-3</v>
      </c>
      <c r="AG8" s="12">
        <f t="shared" si="8"/>
        <v>1.9083969465648854E-3</v>
      </c>
      <c r="AH8" s="12">
        <f t="shared" si="9"/>
        <v>3.952569169960474E-3</v>
      </c>
      <c r="AI8" s="12">
        <f t="shared" si="10"/>
        <v>3.4973726752534988E-3</v>
      </c>
      <c r="AJ8" s="11">
        <v>105</v>
      </c>
      <c r="AK8" s="12">
        <f t="shared" si="11"/>
        <v>0.13639760837070256</v>
      </c>
      <c r="AL8" s="12">
        <f t="shared" si="12"/>
        <v>1.9265658747300218</v>
      </c>
      <c r="AM8" s="12">
        <f t="shared" si="13"/>
        <v>1.6775362318840579</v>
      </c>
      <c r="AN8" s="12">
        <f t="shared" si="14"/>
        <v>0.52671755725190839</v>
      </c>
      <c r="AO8" s="12">
        <f t="shared" si="15"/>
        <v>2.0711462450592886</v>
      </c>
      <c r="AP8" s="12">
        <f t="shared" si="16"/>
        <v>0.86379406890429689</v>
      </c>
      <c r="AQ8" s="11">
        <v>87</v>
      </c>
      <c r="AR8" s="11">
        <v>96</v>
      </c>
    </row>
    <row r="9" spans="1:44">
      <c r="A9" s="11">
        <v>7</v>
      </c>
      <c r="B9" s="11" t="str">
        <f t="shared" si="1"/>
        <v>YHR045W T103A</v>
      </c>
      <c r="C9" s="11" t="s">
        <v>129</v>
      </c>
      <c r="D9" s="11">
        <v>195646</v>
      </c>
      <c r="E9" s="11" t="s">
        <v>27</v>
      </c>
      <c r="F9" s="11" t="s">
        <v>26</v>
      </c>
      <c r="G9" s="11" t="s">
        <v>396</v>
      </c>
      <c r="H9" s="11" t="str">
        <f>G9</f>
        <v>YHR045W</v>
      </c>
      <c r="I9" s="11">
        <v>195544</v>
      </c>
      <c r="J9" s="11">
        <v>197226</v>
      </c>
      <c r="K9" s="11">
        <v>103</v>
      </c>
      <c r="L9" s="11" t="s">
        <v>55</v>
      </c>
      <c r="M9" s="11">
        <v>697</v>
      </c>
      <c r="N9" s="11">
        <v>5</v>
      </c>
      <c r="O9" s="11">
        <v>772</v>
      </c>
      <c r="P9" s="11">
        <v>0</v>
      </c>
      <c r="Q9" s="11">
        <v>873</v>
      </c>
      <c r="R9" s="11">
        <v>4</v>
      </c>
      <c r="S9" s="11">
        <v>477</v>
      </c>
      <c r="T9" s="11">
        <v>5</v>
      </c>
      <c r="U9" s="11">
        <v>517</v>
      </c>
      <c r="V9" s="11">
        <v>2</v>
      </c>
      <c r="W9" s="11">
        <v>1020</v>
      </c>
      <c r="X9" s="11">
        <v>4</v>
      </c>
      <c r="Y9" s="11">
        <v>1016</v>
      </c>
      <c r="Z9" s="11">
        <v>6</v>
      </c>
      <c r="AA9" s="12">
        <f t="shared" si="2"/>
        <v>7.1736011477761836E-3</v>
      </c>
      <c r="AB9" s="12">
        <f t="shared" si="3"/>
        <v>0</v>
      </c>
      <c r="AC9" s="12">
        <f t="shared" si="4"/>
        <v>3.5868005738880918E-3</v>
      </c>
      <c r="AD9" s="12">
        <f t="shared" si="5"/>
        <v>4.5819014891179842E-3</v>
      </c>
      <c r="AE9" s="12">
        <f t="shared" si="6"/>
        <v>1.0482180293501049E-2</v>
      </c>
      <c r="AF9" s="12">
        <f t="shared" si="7"/>
        <v>3.8684719535783366E-3</v>
      </c>
      <c r="AG9" s="12">
        <f t="shared" si="8"/>
        <v>3.9215686274509803E-3</v>
      </c>
      <c r="AH9" s="12">
        <f t="shared" si="9"/>
        <v>5.905511811023622E-3</v>
      </c>
      <c r="AI9" s="12">
        <f t="shared" si="10"/>
        <v>5.3910724580933439E-3</v>
      </c>
      <c r="AJ9" s="11">
        <v>96</v>
      </c>
      <c r="AK9" s="12">
        <f t="shared" si="11"/>
        <v>1.2774341351660941</v>
      </c>
      <c r="AL9" s="12">
        <f t="shared" si="12"/>
        <v>2.2877358490566038</v>
      </c>
      <c r="AM9" s="12">
        <f t="shared" si="13"/>
        <v>0.36905222437137331</v>
      </c>
      <c r="AN9" s="12">
        <f t="shared" si="14"/>
        <v>1.0137254901960784</v>
      </c>
      <c r="AO9" s="12">
        <f t="shared" si="15"/>
        <v>1.5059055118110236</v>
      </c>
      <c r="AP9" s="12">
        <f t="shared" si="16"/>
        <v>1.1048671527594955</v>
      </c>
      <c r="AQ9" s="11">
        <v>52</v>
      </c>
      <c r="AR9" s="11">
        <v>74</v>
      </c>
    </row>
    <row r="10" spans="1:44">
      <c r="A10" s="11">
        <v>8</v>
      </c>
      <c r="B10" s="11" t="str">
        <f t="shared" si="1"/>
        <v>tI(AAU)G C61T</v>
      </c>
      <c r="C10" s="11" t="s">
        <v>52</v>
      </c>
      <c r="D10" s="11">
        <v>739187</v>
      </c>
      <c r="E10" s="11" t="s">
        <v>32</v>
      </c>
      <c r="F10" s="11" t="s">
        <v>27</v>
      </c>
      <c r="G10" s="11" t="s">
        <v>343</v>
      </c>
      <c r="H10" s="11" t="str">
        <f>G10</f>
        <v>tI(AAU)G</v>
      </c>
      <c r="I10" s="11">
        <v>739127</v>
      </c>
      <c r="J10" s="11">
        <v>739200</v>
      </c>
      <c r="K10" s="11">
        <v>61</v>
      </c>
      <c r="L10" s="11" t="s">
        <v>42</v>
      </c>
      <c r="M10" s="11">
        <v>768</v>
      </c>
      <c r="N10" s="11">
        <v>5</v>
      </c>
      <c r="O10" s="11">
        <v>996</v>
      </c>
      <c r="P10" s="11">
        <v>0</v>
      </c>
      <c r="Q10" s="11">
        <v>980</v>
      </c>
      <c r="R10" s="11">
        <v>2</v>
      </c>
      <c r="S10" s="11">
        <v>468</v>
      </c>
      <c r="T10" s="11">
        <v>3</v>
      </c>
      <c r="U10" s="11">
        <v>641</v>
      </c>
      <c r="V10" s="11">
        <v>1</v>
      </c>
      <c r="W10" s="11">
        <v>1492</v>
      </c>
      <c r="X10" s="11">
        <v>12</v>
      </c>
      <c r="Y10" s="11">
        <v>1080</v>
      </c>
      <c r="Z10" s="11">
        <v>16</v>
      </c>
      <c r="AA10" s="12">
        <f t="shared" si="2"/>
        <v>6.510416666666667E-3</v>
      </c>
      <c r="AB10" s="12">
        <f t="shared" si="3"/>
        <v>0</v>
      </c>
      <c r="AC10" s="12">
        <f t="shared" si="4"/>
        <v>3.2552083333333335E-3</v>
      </c>
      <c r="AD10" s="12">
        <f t="shared" si="5"/>
        <v>2.0408163265306124E-3</v>
      </c>
      <c r="AE10" s="12">
        <f t="shared" si="6"/>
        <v>6.41025641025641E-3</v>
      </c>
      <c r="AF10" s="12">
        <f t="shared" si="7"/>
        <v>1.5600624024960999E-3</v>
      </c>
      <c r="AG10" s="12">
        <f t="shared" si="8"/>
        <v>8.0428954423592495E-3</v>
      </c>
      <c r="AH10" s="12">
        <f t="shared" si="9"/>
        <v>1.4814814814814815E-2</v>
      </c>
      <c r="AI10" s="12">
        <f t="shared" si="10"/>
        <v>6.0206756216317535E-3</v>
      </c>
      <c r="AJ10" s="11">
        <v>92</v>
      </c>
      <c r="AK10" s="12">
        <f t="shared" si="11"/>
        <v>0.62693877551020416</v>
      </c>
      <c r="AL10" s="12">
        <f t="shared" si="12"/>
        <v>3.1410256410256405</v>
      </c>
      <c r="AM10" s="12">
        <f t="shared" si="13"/>
        <v>0.24336973478939158</v>
      </c>
      <c r="AN10" s="12">
        <f t="shared" si="14"/>
        <v>5.1554959785522785</v>
      </c>
      <c r="AO10" s="12">
        <f t="shared" si="15"/>
        <v>1.8419753086419755</v>
      </c>
      <c r="AP10" s="12">
        <f t="shared" si="16"/>
        <v>1.3540150378633087</v>
      </c>
      <c r="AQ10" s="11">
        <v>24</v>
      </c>
      <c r="AR10" s="11">
        <v>58</v>
      </c>
    </row>
    <row r="11" spans="1:44">
      <c r="A11" s="11">
        <v>9</v>
      </c>
      <c r="B11" s="11" t="str">
        <f t="shared" si="1"/>
        <v>CBK1 G424A</v>
      </c>
      <c r="C11" s="11" t="s">
        <v>82</v>
      </c>
      <c r="D11" s="11">
        <v>335293</v>
      </c>
      <c r="E11" s="11" t="s">
        <v>48</v>
      </c>
      <c r="F11" s="11" t="s">
        <v>26</v>
      </c>
      <c r="G11" s="11" t="s">
        <v>83</v>
      </c>
      <c r="H11" s="11" t="s">
        <v>84</v>
      </c>
      <c r="I11" s="11">
        <v>332599</v>
      </c>
      <c r="J11" s="11">
        <v>334869</v>
      </c>
      <c r="K11" s="11">
        <v>424</v>
      </c>
      <c r="L11" s="11" t="s">
        <v>85</v>
      </c>
      <c r="M11" s="11">
        <v>815</v>
      </c>
      <c r="N11" s="11">
        <v>5</v>
      </c>
      <c r="O11" s="11">
        <v>951</v>
      </c>
      <c r="P11" s="11">
        <v>0</v>
      </c>
      <c r="Q11" s="11">
        <v>946</v>
      </c>
      <c r="R11" s="11">
        <v>2</v>
      </c>
      <c r="S11" s="11">
        <v>514</v>
      </c>
      <c r="T11" s="11">
        <v>1</v>
      </c>
      <c r="U11" s="11">
        <v>643</v>
      </c>
      <c r="V11" s="11">
        <v>2</v>
      </c>
      <c r="W11" s="11">
        <v>1248</v>
      </c>
      <c r="X11" s="11">
        <v>8</v>
      </c>
      <c r="Y11" s="11">
        <v>1077</v>
      </c>
      <c r="Z11" s="11">
        <v>12</v>
      </c>
      <c r="AA11" s="12">
        <f t="shared" si="2"/>
        <v>6.1349693251533744E-3</v>
      </c>
      <c r="AB11" s="12">
        <f t="shared" si="3"/>
        <v>0</v>
      </c>
      <c r="AC11" s="12">
        <f t="shared" si="4"/>
        <v>3.0674846625766872E-3</v>
      </c>
      <c r="AD11" s="12">
        <f t="shared" si="5"/>
        <v>2.1141649048625794E-3</v>
      </c>
      <c r="AE11" s="12">
        <f t="shared" si="6"/>
        <v>1.9455252918287938E-3</v>
      </c>
      <c r="AF11" s="12">
        <f t="shared" si="7"/>
        <v>3.1104199066874028E-3</v>
      </c>
      <c r="AG11" s="12">
        <f t="shared" si="8"/>
        <v>6.41025641025641E-3</v>
      </c>
      <c r="AH11" s="12">
        <f t="shared" si="9"/>
        <v>1.1142061281337047E-2</v>
      </c>
      <c r="AI11" s="12">
        <f t="shared" si="10"/>
        <v>4.6316520762581534E-3</v>
      </c>
      <c r="AJ11" s="11">
        <v>101</v>
      </c>
      <c r="AK11" s="12">
        <f t="shared" si="11"/>
        <v>0.68921775898520088</v>
      </c>
      <c r="AL11" s="12">
        <f t="shared" si="12"/>
        <v>0.92023346303501941</v>
      </c>
      <c r="AM11" s="12">
        <f t="shared" si="13"/>
        <v>1.598755832037325</v>
      </c>
      <c r="AN11" s="12">
        <f t="shared" si="14"/>
        <v>2.0608974358974357</v>
      </c>
      <c r="AO11" s="12">
        <f t="shared" si="15"/>
        <v>1.7381615598885793</v>
      </c>
      <c r="AP11" s="12">
        <f t="shared" si="16"/>
        <v>1.2943049990277846</v>
      </c>
      <c r="AQ11" s="11">
        <v>31</v>
      </c>
      <c r="AR11" s="11">
        <v>66</v>
      </c>
    </row>
    <row r="12" spans="1:44">
      <c r="A12" s="11">
        <v>10</v>
      </c>
      <c r="B12" s="11" t="str">
        <f t="shared" si="1"/>
        <v>DCS2 A73G</v>
      </c>
      <c r="C12" s="11" t="s">
        <v>60</v>
      </c>
      <c r="D12" s="11">
        <v>658399</v>
      </c>
      <c r="E12" s="11" t="s">
        <v>26</v>
      </c>
      <c r="F12" s="11" t="s">
        <v>48</v>
      </c>
      <c r="G12" s="11" t="s">
        <v>111</v>
      </c>
      <c r="H12" s="11" t="s">
        <v>112</v>
      </c>
      <c r="I12" s="11">
        <v>657265</v>
      </c>
      <c r="J12" s="11">
        <v>658326</v>
      </c>
      <c r="K12" s="11">
        <v>73</v>
      </c>
      <c r="L12" s="11" t="s">
        <v>113</v>
      </c>
      <c r="M12" s="11">
        <v>860</v>
      </c>
      <c r="N12" s="11">
        <v>6</v>
      </c>
      <c r="O12" s="11">
        <v>951</v>
      </c>
      <c r="P12" s="11">
        <v>0</v>
      </c>
      <c r="Q12" s="11">
        <v>1024</v>
      </c>
      <c r="R12" s="11">
        <v>1</v>
      </c>
      <c r="S12" s="11">
        <v>513</v>
      </c>
      <c r="T12" s="11">
        <v>2</v>
      </c>
      <c r="U12" s="11">
        <v>618</v>
      </c>
      <c r="V12" s="11">
        <v>3</v>
      </c>
      <c r="W12" s="11">
        <v>1035</v>
      </c>
      <c r="X12" s="11">
        <v>8</v>
      </c>
      <c r="Y12" s="11">
        <v>1109</v>
      </c>
      <c r="Z12" s="11">
        <v>8</v>
      </c>
      <c r="AA12" s="12">
        <f t="shared" si="2"/>
        <v>6.9767441860465115E-3</v>
      </c>
      <c r="AB12" s="12">
        <f t="shared" si="3"/>
        <v>0</v>
      </c>
      <c r="AC12" s="12">
        <f t="shared" si="4"/>
        <v>3.4883720930232558E-3</v>
      </c>
      <c r="AD12" s="12">
        <f t="shared" si="5"/>
        <v>9.765625E-4</v>
      </c>
      <c r="AE12" s="12">
        <f t="shared" si="6"/>
        <v>3.8986354775828458E-3</v>
      </c>
      <c r="AF12" s="12">
        <f t="shared" si="7"/>
        <v>4.8543689320388345E-3</v>
      </c>
      <c r="AG12" s="12">
        <f t="shared" si="8"/>
        <v>7.7294685990338162E-3</v>
      </c>
      <c r="AH12" s="12">
        <f t="shared" si="9"/>
        <v>7.2137060414788094E-3</v>
      </c>
      <c r="AI12" s="12">
        <f t="shared" si="10"/>
        <v>4.6935189405262609E-3</v>
      </c>
      <c r="AJ12" s="11">
        <v>100</v>
      </c>
      <c r="AK12" s="12">
        <f t="shared" si="11"/>
        <v>0.27994791666666669</v>
      </c>
      <c r="AL12" s="12">
        <f t="shared" si="12"/>
        <v>3.9922027290448341</v>
      </c>
      <c r="AM12" s="12">
        <f t="shared" si="13"/>
        <v>1.2451456310679612</v>
      </c>
      <c r="AN12" s="12">
        <f t="shared" si="14"/>
        <v>1.5922705314009662</v>
      </c>
      <c r="AO12" s="12">
        <f t="shared" si="15"/>
        <v>0.933273219116321</v>
      </c>
      <c r="AP12" s="12">
        <f t="shared" si="16"/>
        <v>1.1563974557166459</v>
      </c>
      <c r="AQ12" s="11">
        <v>45</v>
      </c>
      <c r="AR12" s="11">
        <v>72.5</v>
      </c>
    </row>
    <row r="13" spans="1:44">
      <c r="A13" s="11">
        <v>11</v>
      </c>
      <c r="B13" s="11" t="str">
        <f t="shared" si="1"/>
        <v>CBS2 G143T</v>
      </c>
      <c r="C13" s="11" t="s">
        <v>43</v>
      </c>
      <c r="D13" s="11">
        <v>851367</v>
      </c>
      <c r="E13" s="11" t="s">
        <v>48</v>
      </c>
      <c r="F13" s="11" t="s">
        <v>27</v>
      </c>
      <c r="G13" s="11" t="s">
        <v>86</v>
      </c>
      <c r="H13" s="11" t="s">
        <v>87</v>
      </c>
      <c r="I13" s="11">
        <v>851225</v>
      </c>
      <c r="J13" s="11">
        <v>852394</v>
      </c>
      <c r="K13" s="11">
        <v>143</v>
      </c>
      <c r="L13" s="11" t="s">
        <v>88</v>
      </c>
      <c r="M13" s="11">
        <v>692</v>
      </c>
      <c r="N13" s="11">
        <v>4</v>
      </c>
      <c r="O13" s="11">
        <v>797</v>
      </c>
      <c r="P13" s="11">
        <v>0</v>
      </c>
      <c r="Q13" s="11">
        <v>836</v>
      </c>
      <c r="R13" s="11">
        <v>18</v>
      </c>
      <c r="S13" s="11">
        <v>436</v>
      </c>
      <c r="T13" s="11">
        <v>5</v>
      </c>
      <c r="U13" s="11">
        <v>481</v>
      </c>
      <c r="V13" s="11">
        <v>3</v>
      </c>
      <c r="W13" s="11">
        <v>910</v>
      </c>
      <c r="X13" s="11">
        <v>2</v>
      </c>
      <c r="Y13" s="11">
        <v>1031</v>
      </c>
      <c r="Z13" s="11">
        <v>3</v>
      </c>
      <c r="AA13" s="12">
        <f t="shared" si="2"/>
        <v>5.7803468208092483E-3</v>
      </c>
      <c r="AB13" s="12">
        <f t="shared" si="3"/>
        <v>0</v>
      </c>
      <c r="AC13" s="12">
        <f t="shared" si="4"/>
        <v>2.8901734104046241E-3</v>
      </c>
      <c r="AD13" s="12">
        <f t="shared" si="5"/>
        <v>2.1531100478468901E-2</v>
      </c>
      <c r="AE13" s="12">
        <f t="shared" si="6"/>
        <v>1.1467889908256881E-2</v>
      </c>
      <c r="AF13" s="12">
        <f t="shared" si="7"/>
        <v>6.2370062370062374E-3</v>
      </c>
      <c r="AG13" s="12">
        <f t="shared" si="8"/>
        <v>2.1978021978021978E-3</v>
      </c>
      <c r="AH13" s="12">
        <f t="shared" si="9"/>
        <v>2.9097963142580021E-3</v>
      </c>
      <c r="AI13" s="12">
        <f t="shared" si="10"/>
        <v>7.8722947576994728E-3</v>
      </c>
      <c r="AJ13" s="11">
        <v>85</v>
      </c>
      <c r="AK13" s="12">
        <f t="shared" si="11"/>
        <v>7.4497607655502405</v>
      </c>
      <c r="AL13" s="12">
        <f t="shared" si="12"/>
        <v>0.53261977573904185</v>
      </c>
      <c r="AM13" s="12">
        <f t="shared" si="13"/>
        <v>0.5438669438669439</v>
      </c>
      <c r="AN13" s="12">
        <f t="shared" si="14"/>
        <v>0.35238095238095235</v>
      </c>
      <c r="AO13" s="12">
        <f t="shared" si="15"/>
        <v>1.3239573229873909</v>
      </c>
      <c r="AP13" s="12">
        <f t="shared" si="16"/>
        <v>1.0013542320870255</v>
      </c>
      <c r="AQ13" s="11">
        <v>69</v>
      </c>
      <c r="AR13" s="11">
        <v>77</v>
      </c>
    </row>
    <row r="14" spans="1:44">
      <c r="A14" s="13">
        <v>12</v>
      </c>
      <c r="B14" s="13" t="str">
        <f t="shared" si="1"/>
        <v>VHR1 A1570T</v>
      </c>
      <c r="C14" s="13" t="s">
        <v>39</v>
      </c>
      <c r="D14" s="13">
        <v>251558</v>
      </c>
      <c r="E14" s="13" t="s">
        <v>26</v>
      </c>
      <c r="F14" s="13" t="s">
        <v>27</v>
      </c>
      <c r="G14" s="13" t="s">
        <v>369</v>
      </c>
      <c r="H14" s="13" t="s">
        <v>370</v>
      </c>
      <c r="I14" s="13">
        <v>249989</v>
      </c>
      <c r="J14" s="13">
        <v>251911</v>
      </c>
      <c r="K14" s="13">
        <v>1570</v>
      </c>
      <c r="L14" s="13" t="s">
        <v>187</v>
      </c>
      <c r="M14" s="13">
        <v>722</v>
      </c>
      <c r="N14" s="13">
        <v>2</v>
      </c>
      <c r="O14" s="13">
        <v>886</v>
      </c>
      <c r="P14" s="13">
        <v>0</v>
      </c>
      <c r="Q14" s="13">
        <v>953</v>
      </c>
      <c r="R14" s="13">
        <v>11</v>
      </c>
      <c r="S14" s="13">
        <v>553</v>
      </c>
      <c r="T14" s="13">
        <v>17</v>
      </c>
      <c r="U14" s="13">
        <v>536</v>
      </c>
      <c r="V14" s="13">
        <v>6</v>
      </c>
      <c r="W14" s="13">
        <v>1013</v>
      </c>
      <c r="X14" s="13">
        <v>17</v>
      </c>
      <c r="Y14" s="13">
        <v>998</v>
      </c>
      <c r="Z14" s="13">
        <v>17</v>
      </c>
      <c r="AA14" s="14">
        <f t="shared" si="2"/>
        <v>2.7700831024930748E-3</v>
      </c>
      <c r="AB14" s="14">
        <f t="shared" si="3"/>
        <v>0</v>
      </c>
      <c r="AC14" s="14">
        <f t="shared" si="4"/>
        <v>1.3850415512465374E-3</v>
      </c>
      <c r="AD14" s="14">
        <f t="shared" si="5"/>
        <v>1.1542497376705142E-2</v>
      </c>
      <c r="AE14" s="14">
        <f t="shared" si="6"/>
        <v>3.074141048824593E-2</v>
      </c>
      <c r="AF14" s="14">
        <f t="shared" si="7"/>
        <v>1.1194029850746268E-2</v>
      </c>
      <c r="AG14" s="14">
        <f t="shared" si="8"/>
        <v>1.6781836130306021E-2</v>
      </c>
      <c r="AH14" s="14">
        <f t="shared" si="9"/>
        <v>1.7034068136272545E-2</v>
      </c>
      <c r="AI14" s="14">
        <f t="shared" si="10"/>
        <v>1.4779813922253741E-2</v>
      </c>
      <c r="AJ14" s="13">
        <v>60</v>
      </c>
      <c r="AK14" s="14">
        <f t="shared" si="11"/>
        <v>8.3336831059811125</v>
      </c>
      <c r="AL14" s="14">
        <f t="shared" si="12"/>
        <v>2.6633240177543973</v>
      </c>
      <c r="AM14" s="14">
        <f t="shared" si="13"/>
        <v>0.3641352063213345</v>
      </c>
      <c r="AN14" s="14">
        <f t="shared" si="14"/>
        <v>1.4991773609740047</v>
      </c>
      <c r="AO14" s="14">
        <f t="shared" si="15"/>
        <v>1.0150300601202404</v>
      </c>
      <c r="AP14" s="14">
        <f t="shared" si="16"/>
        <v>1.6518519316459226</v>
      </c>
      <c r="AQ14" s="13">
        <v>8</v>
      </c>
      <c r="AR14" s="13">
        <v>34</v>
      </c>
    </row>
    <row r="15" spans="1:44">
      <c r="A15" s="13">
        <v>13</v>
      </c>
      <c r="B15" s="13" t="str">
        <f t="shared" si="1"/>
        <v>IDP3 T184C</v>
      </c>
      <c r="C15" s="13" t="s">
        <v>82</v>
      </c>
      <c r="D15" s="13">
        <v>615005</v>
      </c>
      <c r="E15" s="13" t="s">
        <v>27</v>
      </c>
      <c r="F15" s="13" t="s">
        <v>32</v>
      </c>
      <c r="G15" s="13" t="s">
        <v>154</v>
      </c>
      <c r="H15" s="13" t="s">
        <v>155</v>
      </c>
      <c r="I15" s="13">
        <v>614822</v>
      </c>
      <c r="J15" s="13">
        <v>616084</v>
      </c>
      <c r="K15" s="13">
        <v>184</v>
      </c>
      <c r="L15" s="13" t="s">
        <v>81</v>
      </c>
      <c r="M15" s="13">
        <v>779</v>
      </c>
      <c r="N15" s="13">
        <v>1</v>
      </c>
      <c r="O15" s="13">
        <v>920</v>
      </c>
      <c r="P15" s="13">
        <v>0</v>
      </c>
      <c r="Q15" s="13">
        <v>905</v>
      </c>
      <c r="R15" s="13">
        <v>6</v>
      </c>
      <c r="S15" s="13">
        <v>609</v>
      </c>
      <c r="T15" s="13">
        <v>14</v>
      </c>
      <c r="U15" s="13">
        <v>552</v>
      </c>
      <c r="V15" s="13">
        <v>4</v>
      </c>
      <c r="W15" s="13">
        <v>887</v>
      </c>
      <c r="X15" s="13">
        <v>5</v>
      </c>
      <c r="Y15" s="13">
        <v>1152</v>
      </c>
      <c r="Z15" s="13">
        <v>12</v>
      </c>
      <c r="AA15" s="14">
        <f t="shared" si="2"/>
        <v>1.2836970474967907E-3</v>
      </c>
      <c r="AB15" s="14">
        <f t="shared" si="3"/>
        <v>0</v>
      </c>
      <c r="AC15" s="14">
        <f t="shared" si="4"/>
        <v>6.4184852374839533E-4</v>
      </c>
      <c r="AD15" s="14">
        <f t="shared" si="5"/>
        <v>6.6298342541436465E-3</v>
      </c>
      <c r="AE15" s="14">
        <f t="shared" si="6"/>
        <v>2.2988505747126436E-2</v>
      </c>
      <c r="AF15" s="14">
        <f t="shared" si="7"/>
        <v>7.246376811594203E-3</v>
      </c>
      <c r="AG15" s="14">
        <f t="shared" si="8"/>
        <v>5.6369785794813977E-3</v>
      </c>
      <c r="AH15" s="14">
        <f t="shared" si="9"/>
        <v>1.0416666666666666E-2</v>
      </c>
      <c r="AI15" s="14">
        <f t="shared" si="10"/>
        <v>8.9267017637934577E-3</v>
      </c>
      <c r="AJ15" s="13">
        <v>80</v>
      </c>
      <c r="AK15" s="14">
        <f t="shared" si="11"/>
        <v>10.329281767955802</v>
      </c>
      <c r="AL15" s="14">
        <f t="shared" si="12"/>
        <v>3.4674329501915708</v>
      </c>
      <c r="AM15" s="14">
        <f t="shared" si="13"/>
        <v>0.31521739130434784</v>
      </c>
      <c r="AN15" s="14">
        <f t="shared" si="14"/>
        <v>0.77790304396843291</v>
      </c>
      <c r="AO15" s="14">
        <f t="shared" si="15"/>
        <v>1.8479166666666667</v>
      </c>
      <c r="AP15" s="14">
        <f t="shared" si="16"/>
        <v>1.7460603246003199</v>
      </c>
      <c r="AQ15" s="13">
        <v>5</v>
      </c>
      <c r="AR15" s="13">
        <v>42.5</v>
      </c>
    </row>
    <row r="16" spans="1:44">
      <c r="A16" s="13">
        <v>14</v>
      </c>
      <c r="B16" s="13" t="str">
        <f t="shared" si="1"/>
        <v>INA1 G-200C</v>
      </c>
      <c r="C16" s="13" t="s">
        <v>56</v>
      </c>
      <c r="D16" s="13">
        <v>950953</v>
      </c>
      <c r="E16" s="13" t="s">
        <v>48</v>
      </c>
      <c r="F16" s="13" t="s">
        <v>32</v>
      </c>
      <c r="G16" s="13" t="s">
        <v>159</v>
      </c>
      <c r="H16" s="13" t="s">
        <v>160</v>
      </c>
      <c r="I16" s="13">
        <v>951153</v>
      </c>
      <c r="J16" s="13">
        <v>953180</v>
      </c>
      <c r="K16" s="13">
        <v>-200</v>
      </c>
      <c r="L16" s="13" t="s">
        <v>161</v>
      </c>
      <c r="M16" s="13">
        <v>674</v>
      </c>
      <c r="N16" s="13">
        <v>18</v>
      </c>
      <c r="O16" s="13">
        <v>760</v>
      </c>
      <c r="P16" s="13">
        <v>0</v>
      </c>
      <c r="Q16" s="13">
        <v>749</v>
      </c>
      <c r="R16" s="13">
        <v>10</v>
      </c>
      <c r="S16" s="13">
        <v>532</v>
      </c>
      <c r="T16" s="13">
        <v>12</v>
      </c>
      <c r="U16" s="13">
        <v>510</v>
      </c>
      <c r="V16" s="13">
        <v>4</v>
      </c>
      <c r="W16" s="13">
        <v>1008</v>
      </c>
      <c r="X16" s="13">
        <v>13</v>
      </c>
      <c r="Y16" s="13">
        <v>931</v>
      </c>
      <c r="Z16" s="13">
        <v>19</v>
      </c>
      <c r="AA16" s="14">
        <f t="shared" si="2"/>
        <v>2.6706231454005934E-2</v>
      </c>
      <c r="AB16" s="14">
        <f t="shared" si="3"/>
        <v>0</v>
      </c>
      <c r="AC16" s="14">
        <f t="shared" si="4"/>
        <v>1.3353115727002967E-2</v>
      </c>
      <c r="AD16" s="14">
        <f t="shared" si="5"/>
        <v>1.335113484646195E-2</v>
      </c>
      <c r="AE16" s="14">
        <f t="shared" si="6"/>
        <v>2.2556390977443608E-2</v>
      </c>
      <c r="AF16" s="14">
        <f t="shared" si="7"/>
        <v>7.8431372549019607E-3</v>
      </c>
      <c r="AG16" s="14">
        <f t="shared" si="8"/>
        <v>1.2896825396825396E-2</v>
      </c>
      <c r="AH16" s="14">
        <f t="shared" si="9"/>
        <v>2.0408163265306121E-2</v>
      </c>
      <c r="AI16" s="14">
        <f t="shared" si="10"/>
        <v>1.5068127911323665E-2</v>
      </c>
      <c r="AJ16" s="13">
        <v>58</v>
      </c>
      <c r="AK16" s="14">
        <f t="shared" si="11"/>
        <v>0.99985165405726162</v>
      </c>
      <c r="AL16" s="14">
        <f t="shared" si="12"/>
        <v>1.6894736842105262</v>
      </c>
      <c r="AM16" s="14">
        <f t="shared" si="13"/>
        <v>0.34771241830065364</v>
      </c>
      <c r="AN16" s="14">
        <f t="shared" si="14"/>
        <v>1.6443452380952381</v>
      </c>
      <c r="AO16" s="14">
        <f t="shared" si="15"/>
        <v>1.5824175824175823</v>
      </c>
      <c r="AP16" s="14">
        <f t="shared" si="16"/>
        <v>1.088539671541501</v>
      </c>
      <c r="AQ16" s="13">
        <v>55</v>
      </c>
      <c r="AR16" s="13">
        <v>56.5</v>
      </c>
    </row>
    <row r="17" spans="1:44">
      <c r="A17" s="13">
        <v>15</v>
      </c>
      <c r="B17" s="13" t="str">
        <f t="shared" si="1"/>
        <v>tH(GUG)G2 G-7T</v>
      </c>
      <c r="C17" s="13" t="s">
        <v>52</v>
      </c>
      <c r="D17" s="13">
        <v>319777</v>
      </c>
      <c r="E17" s="13" t="s">
        <v>48</v>
      </c>
      <c r="F17" s="13" t="s">
        <v>27</v>
      </c>
      <c r="G17" s="13" t="s">
        <v>340</v>
      </c>
      <c r="H17" s="13" t="str">
        <f>G17</f>
        <v>tH(GUG)G2</v>
      </c>
      <c r="I17" s="13">
        <v>319784</v>
      </c>
      <c r="J17" s="13">
        <v>319855</v>
      </c>
      <c r="K17" s="13">
        <v>-7</v>
      </c>
      <c r="L17" s="13" t="s">
        <v>158</v>
      </c>
      <c r="M17" s="13">
        <v>811</v>
      </c>
      <c r="N17" s="13">
        <v>12</v>
      </c>
      <c r="O17" s="13">
        <v>933</v>
      </c>
      <c r="P17" s="13">
        <v>0</v>
      </c>
      <c r="Q17" s="13">
        <v>999</v>
      </c>
      <c r="R17" s="13">
        <v>13</v>
      </c>
      <c r="S17" s="13">
        <v>522</v>
      </c>
      <c r="T17" s="13">
        <v>9</v>
      </c>
      <c r="U17" s="13">
        <v>594</v>
      </c>
      <c r="V17" s="13">
        <v>3</v>
      </c>
      <c r="W17" s="13">
        <v>1260</v>
      </c>
      <c r="X17" s="13">
        <v>13</v>
      </c>
      <c r="Y17" s="13">
        <v>1074</v>
      </c>
      <c r="Z17" s="13">
        <v>8</v>
      </c>
      <c r="AA17" s="14">
        <f t="shared" si="2"/>
        <v>1.4796547472256474E-2</v>
      </c>
      <c r="AB17" s="14">
        <f t="shared" si="3"/>
        <v>0</v>
      </c>
      <c r="AC17" s="14">
        <f t="shared" si="4"/>
        <v>7.3982737361282368E-3</v>
      </c>
      <c r="AD17" s="14">
        <f t="shared" si="5"/>
        <v>1.3013013013013013E-2</v>
      </c>
      <c r="AE17" s="14">
        <f t="shared" si="6"/>
        <v>1.7241379310344827E-2</v>
      </c>
      <c r="AF17" s="14">
        <f t="shared" si="7"/>
        <v>5.0505050505050509E-3</v>
      </c>
      <c r="AG17" s="14">
        <f t="shared" si="8"/>
        <v>1.0317460317460317E-2</v>
      </c>
      <c r="AH17" s="14">
        <f t="shared" si="9"/>
        <v>7.4487895716945996E-3</v>
      </c>
      <c r="AI17" s="14">
        <f t="shared" si="10"/>
        <v>1.0078236833191007E-2</v>
      </c>
      <c r="AJ17" s="13">
        <v>74</v>
      </c>
      <c r="AK17" s="14">
        <f t="shared" si="11"/>
        <v>1.7589255922589255</v>
      </c>
      <c r="AL17" s="14">
        <f t="shared" si="12"/>
        <v>1.3249336870026525</v>
      </c>
      <c r="AM17" s="14">
        <f t="shared" si="13"/>
        <v>0.29292929292929298</v>
      </c>
      <c r="AN17" s="14">
        <f t="shared" si="14"/>
        <v>2.0428571428571427</v>
      </c>
      <c r="AO17" s="14">
        <f t="shared" si="15"/>
        <v>0.72195960464116893</v>
      </c>
      <c r="AP17" s="14">
        <f t="shared" si="16"/>
        <v>1.0013618968400386</v>
      </c>
      <c r="AQ17" s="13">
        <v>68</v>
      </c>
      <c r="AR17" s="13">
        <v>71</v>
      </c>
    </row>
    <row r="18" spans="1:44">
      <c r="A18" s="13">
        <v>16</v>
      </c>
      <c r="B18" s="13" t="str">
        <f t="shared" si="1"/>
        <v>YJL171C A288C</v>
      </c>
      <c r="C18" s="13" t="s">
        <v>145</v>
      </c>
      <c r="D18" s="13">
        <v>100601</v>
      </c>
      <c r="E18" s="13" t="s">
        <v>26</v>
      </c>
      <c r="F18" s="13" t="s">
        <v>32</v>
      </c>
      <c r="G18" s="13" t="s">
        <v>398</v>
      </c>
      <c r="H18" s="13" t="str">
        <f>G18</f>
        <v>YJL171C</v>
      </c>
      <c r="I18" s="13">
        <v>99698</v>
      </c>
      <c r="J18" s="13">
        <v>100888</v>
      </c>
      <c r="K18" s="13">
        <v>288</v>
      </c>
      <c r="L18" s="13" t="s">
        <v>110</v>
      </c>
      <c r="M18" s="13">
        <v>809</v>
      </c>
      <c r="N18" s="13">
        <v>22</v>
      </c>
      <c r="O18" s="13">
        <v>991</v>
      </c>
      <c r="P18" s="13">
        <v>0</v>
      </c>
      <c r="Q18" s="13">
        <v>985</v>
      </c>
      <c r="R18" s="13">
        <v>19</v>
      </c>
      <c r="S18" s="13">
        <v>488</v>
      </c>
      <c r="T18" s="13">
        <v>9</v>
      </c>
      <c r="U18" s="13">
        <v>604</v>
      </c>
      <c r="V18" s="13">
        <v>3</v>
      </c>
      <c r="W18" s="13">
        <v>1187</v>
      </c>
      <c r="X18" s="13">
        <v>9</v>
      </c>
      <c r="Y18" s="13">
        <v>1089</v>
      </c>
      <c r="Z18" s="13">
        <v>12</v>
      </c>
      <c r="AA18" s="14">
        <f t="shared" si="2"/>
        <v>2.7194066749072928E-2</v>
      </c>
      <c r="AB18" s="14">
        <f t="shared" si="3"/>
        <v>0</v>
      </c>
      <c r="AC18" s="14">
        <f t="shared" si="4"/>
        <v>1.3597033374536464E-2</v>
      </c>
      <c r="AD18" s="14">
        <f t="shared" si="5"/>
        <v>1.9289340101522844E-2</v>
      </c>
      <c r="AE18" s="14">
        <f t="shared" si="6"/>
        <v>1.8442622950819672E-2</v>
      </c>
      <c r="AF18" s="14">
        <f t="shared" si="7"/>
        <v>4.9668874172185433E-3</v>
      </c>
      <c r="AG18" s="14">
        <f t="shared" si="8"/>
        <v>7.582139848357203E-3</v>
      </c>
      <c r="AH18" s="14">
        <f t="shared" si="9"/>
        <v>1.1019283746556474E-2</v>
      </c>
      <c r="AI18" s="14">
        <f t="shared" si="10"/>
        <v>1.2482884573168533E-2</v>
      </c>
      <c r="AJ18" s="13">
        <v>65</v>
      </c>
      <c r="AK18" s="14">
        <f t="shared" si="11"/>
        <v>1.418643285648362</v>
      </c>
      <c r="AL18" s="14">
        <f t="shared" si="12"/>
        <v>0.95610440034512501</v>
      </c>
      <c r="AM18" s="14">
        <f t="shared" si="13"/>
        <v>0.26931567328918327</v>
      </c>
      <c r="AN18" s="14">
        <f t="shared" si="14"/>
        <v>1.5265374894692501</v>
      </c>
      <c r="AO18" s="14">
        <f t="shared" si="15"/>
        <v>1.4533210896847262</v>
      </c>
      <c r="AP18" s="14">
        <f t="shared" si="16"/>
        <v>0.95883050053148666</v>
      </c>
      <c r="AQ18" s="13">
        <v>80</v>
      </c>
      <c r="AR18" s="13">
        <v>72.5</v>
      </c>
    </row>
    <row r="19" spans="1:44">
      <c r="A19" s="13">
        <v>17</v>
      </c>
      <c r="B19" s="13" t="str">
        <f t="shared" si="1"/>
        <v>RSC2 C1667T</v>
      </c>
      <c r="C19" s="13" t="s">
        <v>56</v>
      </c>
      <c r="D19" s="13">
        <v>842996</v>
      </c>
      <c r="E19" s="13" t="s">
        <v>32</v>
      </c>
      <c r="F19" s="13" t="s">
        <v>27</v>
      </c>
      <c r="G19" s="13" t="s">
        <v>280</v>
      </c>
      <c r="H19" s="13" t="s">
        <v>281</v>
      </c>
      <c r="I19" s="13">
        <v>841330</v>
      </c>
      <c r="J19" s="13">
        <v>843999</v>
      </c>
      <c r="K19" s="13">
        <v>1667</v>
      </c>
      <c r="L19" s="13" t="s">
        <v>46</v>
      </c>
      <c r="M19" s="13">
        <v>644</v>
      </c>
      <c r="N19" s="13">
        <v>44</v>
      </c>
      <c r="O19" s="13">
        <v>851</v>
      </c>
      <c r="P19" s="13">
        <v>0</v>
      </c>
      <c r="Q19" s="13">
        <v>831</v>
      </c>
      <c r="R19" s="13">
        <v>67</v>
      </c>
      <c r="S19" s="13">
        <v>432</v>
      </c>
      <c r="T19" s="13">
        <v>70</v>
      </c>
      <c r="U19" s="13">
        <v>564</v>
      </c>
      <c r="V19" s="13">
        <v>67</v>
      </c>
      <c r="W19" s="13">
        <v>1191</v>
      </c>
      <c r="X19" s="13">
        <v>137</v>
      </c>
      <c r="Y19" s="13">
        <v>981</v>
      </c>
      <c r="Z19" s="13">
        <v>221</v>
      </c>
      <c r="AA19" s="14">
        <f t="shared" si="2"/>
        <v>6.8322981366459631E-2</v>
      </c>
      <c r="AB19" s="14">
        <f t="shared" si="3"/>
        <v>0</v>
      </c>
      <c r="AC19" s="14">
        <f t="shared" si="4"/>
        <v>3.4161490683229816E-2</v>
      </c>
      <c r="AD19" s="14">
        <f t="shared" si="5"/>
        <v>8.0625752105896509E-2</v>
      </c>
      <c r="AE19" s="14">
        <f t="shared" si="6"/>
        <v>0.16203703703703703</v>
      </c>
      <c r="AF19" s="14">
        <f t="shared" si="7"/>
        <v>0.11879432624113476</v>
      </c>
      <c r="AG19" s="14">
        <f t="shared" si="8"/>
        <v>0.11502938706968933</v>
      </c>
      <c r="AH19" s="14">
        <f t="shared" si="9"/>
        <v>0.2252803261977574</v>
      </c>
      <c r="AI19" s="14">
        <f t="shared" si="10"/>
        <v>0.12265471988912414</v>
      </c>
      <c r="AJ19" s="13">
        <v>23</v>
      </c>
      <c r="AK19" s="14">
        <f t="shared" si="11"/>
        <v>2.3601356525544248</v>
      </c>
      <c r="AL19" s="14">
        <f t="shared" si="12"/>
        <v>2.009742951907131</v>
      </c>
      <c r="AM19" s="14">
        <f t="shared" si="13"/>
        <v>0.73313069908814599</v>
      </c>
      <c r="AN19" s="14">
        <f t="shared" si="14"/>
        <v>0.96830707921350423</v>
      </c>
      <c r="AO19" s="14">
        <f t="shared" si="15"/>
        <v>1.9584588941717449</v>
      </c>
      <c r="AP19" s="14">
        <f t="shared" si="16"/>
        <v>1.4582678145108996</v>
      </c>
      <c r="AQ19" s="13">
        <v>16</v>
      </c>
      <c r="AR19" s="13">
        <v>19.5</v>
      </c>
    </row>
    <row r="20" spans="1:44">
      <c r="A20" s="13">
        <v>18</v>
      </c>
      <c r="B20" s="13" t="str">
        <f t="shared" si="1"/>
        <v>HVG1 C-204T</v>
      </c>
      <c r="C20" s="13" t="s">
        <v>31</v>
      </c>
      <c r="D20" s="13">
        <v>228985</v>
      </c>
      <c r="E20" s="13" t="s">
        <v>32</v>
      </c>
      <c r="F20" s="13" t="s">
        <v>27</v>
      </c>
      <c r="G20" s="13" t="s">
        <v>152</v>
      </c>
      <c r="H20" s="13" t="s">
        <v>153</v>
      </c>
      <c r="I20" s="13">
        <v>228455</v>
      </c>
      <c r="J20" s="13">
        <v>228781</v>
      </c>
      <c r="K20" s="13">
        <v>-204</v>
      </c>
      <c r="L20" s="13" t="s">
        <v>42</v>
      </c>
      <c r="M20" s="13">
        <v>771</v>
      </c>
      <c r="N20" s="13">
        <v>69</v>
      </c>
      <c r="O20" s="13">
        <v>967</v>
      </c>
      <c r="P20" s="13">
        <v>0</v>
      </c>
      <c r="Q20" s="13">
        <v>881</v>
      </c>
      <c r="R20" s="13">
        <v>67</v>
      </c>
      <c r="S20" s="13">
        <v>403</v>
      </c>
      <c r="T20" s="13">
        <v>37</v>
      </c>
      <c r="U20" s="13">
        <v>546</v>
      </c>
      <c r="V20" s="13">
        <v>55</v>
      </c>
      <c r="W20" s="13">
        <v>1284</v>
      </c>
      <c r="X20" s="13">
        <v>124</v>
      </c>
      <c r="Y20" s="13">
        <v>945</v>
      </c>
      <c r="Z20" s="13">
        <v>117</v>
      </c>
      <c r="AA20" s="14">
        <f t="shared" si="2"/>
        <v>8.9494163424124515E-2</v>
      </c>
      <c r="AB20" s="14">
        <f t="shared" si="3"/>
        <v>0</v>
      </c>
      <c r="AC20" s="14">
        <f t="shared" si="4"/>
        <v>4.4747081712062257E-2</v>
      </c>
      <c r="AD20" s="14">
        <f t="shared" si="5"/>
        <v>7.6049943246311008E-2</v>
      </c>
      <c r="AE20" s="14">
        <f t="shared" si="6"/>
        <v>9.1811414392059559E-2</v>
      </c>
      <c r="AF20" s="14">
        <f t="shared" si="7"/>
        <v>0.10073260073260074</v>
      </c>
      <c r="AG20" s="14">
        <f t="shared" si="8"/>
        <v>9.657320872274143E-2</v>
      </c>
      <c r="AH20" s="14">
        <f t="shared" si="9"/>
        <v>0.12380952380952381</v>
      </c>
      <c r="AI20" s="14">
        <f t="shared" si="10"/>
        <v>8.89539621025498E-2</v>
      </c>
      <c r="AJ20" s="13">
        <v>30</v>
      </c>
      <c r="AK20" s="14">
        <f t="shared" si="11"/>
        <v>1.6995509055914721</v>
      </c>
      <c r="AL20" s="14">
        <f t="shared" si="12"/>
        <v>1.2072515832746937</v>
      </c>
      <c r="AM20" s="14">
        <f t="shared" si="13"/>
        <v>1.0971685971685972</v>
      </c>
      <c r="AN20" s="14">
        <f t="shared" si="14"/>
        <v>0.95870858113848767</v>
      </c>
      <c r="AO20" s="14">
        <f t="shared" si="15"/>
        <v>1.2820276497695853</v>
      </c>
      <c r="AP20" s="14">
        <f t="shared" si="16"/>
        <v>1.2257386126108385</v>
      </c>
      <c r="AQ20" s="13">
        <v>36</v>
      </c>
      <c r="AR20" s="13">
        <v>33</v>
      </c>
    </row>
    <row r="21" spans="1:44">
      <c r="A21" s="13">
        <v>19</v>
      </c>
      <c r="B21" s="13" t="str">
        <f t="shared" si="1"/>
        <v>RLP7 C-140A</v>
      </c>
      <c r="C21" s="13" t="s">
        <v>82</v>
      </c>
      <c r="D21" s="13">
        <v>627284</v>
      </c>
      <c r="E21" s="13" t="s">
        <v>32</v>
      </c>
      <c r="F21" s="13" t="s">
        <v>26</v>
      </c>
      <c r="G21" s="13" t="s">
        <v>269</v>
      </c>
      <c r="H21" s="13" t="s">
        <v>270</v>
      </c>
      <c r="I21" s="13">
        <v>626176</v>
      </c>
      <c r="J21" s="13">
        <v>627144</v>
      </c>
      <c r="K21" s="13">
        <v>-140</v>
      </c>
      <c r="L21" s="13" t="s">
        <v>271</v>
      </c>
      <c r="M21" s="13">
        <v>702</v>
      </c>
      <c r="N21" s="13">
        <v>56</v>
      </c>
      <c r="O21" s="13">
        <v>770</v>
      </c>
      <c r="P21" s="13">
        <v>0</v>
      </c>
      <c r="Q21" s="13">
        <v>756</v>
      </c>
      <c r="R21" s="13">
        <v>45</v>
      </c>
      <c r="S21" s="13">
        <v>471</v>
      </c>
      <c r="T21" s="13">
        <v>34</v>
      </c>
      <c r="U21" s="13">
        <v>487</v>
      </c>
      <c r="V21" s="13">
        <v>36</v>
      </c>
      <c r="W21" s="13">
        <v>792</v>
      </c>
      <c r="X21" s="13">
        <v>82</v>
      </c>
      <c r="Y21" s="13">
        <v>913</v>
      </c>
      <c r="Z21" s="13">
        <v>83</v>
      </c>
      <c r="AA21" s="14">
        <f t="shared" si="2"/>
        <v>7.9772079772079771E-2</v>
      </c>
      <c r="AB21" s="14">
        <f t="shared" si="3"/>
        <v>0</v>
      </c>
      <c r="AC21" s="14">
        <f t="shared" si="4"/>
        <v>3.9886039886039885E-2</v>
      </c>
      <c r="AD21" s="14">
        <f t="shared" si="5"/>
        <v>5.9523809523809521E-2</v>
      </c>
      <c r="AE21" s="14">
        <f t="shared" si="6"/>
        <v>7.2186836518046707E-2</v>
      </c>
      <c r="AF21" s="14">
        <f t="shared" si="7"/>
        <v>7.3921971252566734E-2</v>
      </c>
      <c r="AG21" s="14">
        <f t="shared" si="8"/>
        <v>0.10353535353535354</v>
      </c>
      <c r="AH21" s="14">
        <f t="shared" si="9"/>
        <v>9.0909090909090912E-2</v>
      </c>
      <c r="AI21" s="14">
        <f t="shared" si="10"/>
        <v>7.3327183604151205E-2</v>
      </c>
      <c r="AJ21" s="13">
        <v>31</v>
      </c>
      <c r="AK21" s="14">
        <f t="shared" si="11"/>
        <v>1.4923469387755102</v>
      </c>
      <c r="AL21" s="14">
        <f t="shared" si="12"/>
        <v>1.2127388535031847</v>
      </c>
      <c r="AM21" s="14">
        <f t="shared" si="13"/>
        <v>1.0240367194105569</v>
      </c>
      <c r="AN21" s="14">
        <f t="shared" si="14"/>
        <v>1.4006032547699214</v>
      </c>
      <c r="AO21" s="14">
        <f t="shared" si="15"/>
        <v>0.87804878048780488</v>
      </c>
      <c r="AP21" s="14">
        <f t="shared" si="16"/>
        <v>1.179118026937803</v>
      </c>
      <c r="AQ21" s="13">
        <v>43</v>
      </c>
      <c r="AR21" s="13">
        <v>37</v>
      </c>
    </row>
    <row r="22" spans="1:44">
      <c r="A22" s="13">
        <v>20</v>
      </c>
      <c r="B22" s="13" t="str">
        <f t="shared" si="1"/>
        <v>IPT1 T67A</v>
      </c>
      <c r="C22" s="13" t="s">
        <v>43</v>
      </c>
      <c r="D22" s="13">
        <v>591276</v>
      </c>
      <c r="E22" s="13" t="s">
        <v>27</v>
      </c>
      <c r="F22" s="13" t="s">
        <v>26</v>
      </c>
      <c r="G22" s="13" t="s">
        <v>165</v>
      </c>
      <c r="H22" s="13" t="s">
        <v>166</v>
      </c>
      <c r="I22" s="13">
        <v>589759</v>
      </c>
      <c r="J22" s="13">
        <v>591342</v>
      </c>
      <c r="K22" s="13">
        <v>67</v>
      </c>
      <c r="L22" s="13" t="s">
        <v>167</v>
      </c>
      <c r="M22" s="13">
        <v>669</v>
      </c>
      <c r="N22" s="13">
        <v>48</v>
      </c>
      <c r="O22" s="13">
        <v>876</v>
      </c>
      <c r="P22" s="13">
        <v>0</v>
      </c>
      <c r="Q22" s="13">
        <v>839</v>
      </c>
      <c r="R22" s="13">
        <v>54</v>
      </c>
      <c r="S22" s="13">
        <v>454</v>
      </c>
      <c r="T22" s="13">
        <v>55</v>
      </c>
      <c r="U22" s="13">
        <v>504</v>
      </c>
      <c r="V22" s="13">
        <v>69</v>
      </c>
      <c r="W22" s="13">
        <v>918</v>
      </c>
      <c r="X22" s="13">
        <v>135</v>
      </c>
      <c r="Y22" s="13">
        <v>958</v>
      </c>
      <c r="Z22" s="13">
        <v>129</v>
      </c>
      <c r="AA22" s="14">
        <f t="shared" si="2"/>
        <v>7.1748878923766815E-2</v>
      </c>
      <c r="AB22" s="14">
        <f t="shared" si="3"/>
        <v>0</v>
      </c>
      <c r="AC22" s="14">
        <f t="shared" si="4"/>
        <v>3.5874439461883408E-2</v>
      </c>
      <c r="AD22" s="14">
        <f t="shared" si="5"/>
        <v>6.4362336114421936E-2</v>
      </c>
      <c r="AE22" s="14">
        <f t="shared" si="6"/>
        <v>0.1211453744493392</v>
      </c>
      <c r="AF22" s="14">
        <f t="shared" si="7"/>
        <v>0.13690476190476192</v>
      </c>
      <c r="AG22" s="14">
        <f t="shared" si="8"/>
        <v>0.14705882352941177</v>
      </c>
      <c r="AH22" s="14">
        <f t="shared" si="9"/>
        <v>0.13465553235908143</v>
      </c>
      <c r="AI22" s="14">
        <f t="shared" si="10"/>
        <v>0.10666687796981661</v>
      </c>
      <c r="AJ22" s="13">
        <v>27</v>
      </c>
      <c r="AK22" s="14">
        <f t="shared" si="11"/>
        <v>1.7941001191895114</v>
      </c>
      <c r="AL22" s="14">
        <f t="shared" si="12"/>
        <v>1.8822401696851034</v>
      </c>
      <c r="AM22" s="14">
        <f t="shared" si="13"/>
        <v>1.1300865800865803</v>
      </c>
      <c r="AN22" s="14">
        <f t="shared" si="14"/>
        <v>1.074168797953964</v>
      </c>
      <c r="AO22" s="14">
        <f t="shared" si="15"/>
        <v>0.91565762004175366</v>
      </c>
      <c r="AP22" s="14">
        <f t="shared" si="16"/>
        <v>1.3028301951035526</v>
      </c>
      <c r="AQ22" s="13">
        <v>29</v>
      </c>
      <c r="AR22" s="13">
        <v>28</v>
      </c>
    </row>
    <row r="23" spans="1:44">
      <c r="A23" s="13">
        <v>21</v>
      </c>
      <c r="B23" s="13" t="str">
        <f t="shared" si="1"/>
        <v>NOP58 A25T</v>
      </c>
      <c r="C23" s="13" t="s">
        <v>60</v>
      </c>
      <c r="D23" s="13">
        <v>896797</v>
      </c>
      <c r="E23" s="13" t="s">
        <v>26</v>
      </c>
      <c r="F23" s="13" t="s">
        <v>27</v>
      </c>
      <c r="G23" s="13" t="s">
        <v>228</v>
      </c>
      <c r="H23" s="13" t="s">
        <v>229</v>
      </c>
      <c r="I23" s="13">
        <v>896822</v>
      </c>
      <c r="J23" s="13">
        <v>898357</v>
      </c>
      <c r="K23" s="13">
        <v>25</v>
      </c>
      <c r="L23" s="13" t="s">
        <v>30</v>
      </c>
      <c r="M23" s="13">
        <v>545</v>
      </c>
      <c r="N23" s="13">
        <v>42</v>
      </c>
      <c r="O23" s="13">
        <v>533</v>
      </c>
      <c r="P23" s="13">
        <v>0</v>
      </c>
      <c r="Q23" s="13">
        <v>557</v>
      </c>
      <c r="R23" s="13">
        <v>50</v>
      </c>
      <c r="S23" s="13">
        <v>427</v>
      </c>
      <c r="T23" s="13">
        <v>67</v>
      </c>
      <c r="U23" s="13">
        <v>398</v>
      </c>
      <c r="V23" s="13">
        <v>34</v>
      </c>
      <c r="W23" s="13">
        <v>568</v>
      </c>
      <c r="X23" s="13">
        <v>71</v>
      </c>
      <c r="Y23" s="13">
        <v>651</v>
      </c>
      <c r="Z23" s="13">
        <v>83</v>
      </c>
      <c r="AA23" s="14">
        <f t="shared" si="2"/>
        <v>7.7064220183486243E-2</v>
      </c>
      <c r="AB23" s="14">
        <f t="shared" si="3"/>
        <v>0</v>
      </c>
      <c r="AC23" s="14">
        <f t="shared" si="4"/>
        <v>3.8532110091743121E-2</v>
      </c>
      <c r="AD23" s="14">
        <f t="shared" si="5"/>
        <v>8.9766606822262118E-2</v>
      </c>
      <c r="AE23" s="14">
        <f t="shared" si="6"/>
        <v>0.15690866510538642</v>
      </c>
      <c r="AF23" s="14">
        <f t="shared" si="7"/>
        <v>8.5427135678391955E-2</v>
      </c>
      <c r="AG23" s="14">
        <f t="shared" si="8"/>
        <v>0.125</v>
      </c>
      <c r="AH23" s="14">
        <f t="shared" si="9"/>
        <v>0.12749615975422426</v>
      </c>
      <c r="AI23" s="14">
        <f t="shared" si="10"/>
        <v>0.10385511290866799</v>
      </c>
      <c r="AJ23" s="13">
        <v>28</v>
      </c>
      <c r="AK23" s="14">
        <f t="shared" si="11"/>
        <v>2.3296571770539454</v>
      </c>
      <c r="AL23" s="14">
        <f t="shared" si="12"/>
        <v>1.7479625292740049</v>
      </c>
      <c r="AM23" s="14">
        <f t="shared" si="13"/>
        <v>0.54443861096527413</v>
      </c>
      <c r="AN23" s="14">
        <f t="shared" si="14"/>
        <v>1.4632352941176472</v>
      </c>
      <c r="AO23" s="14">
        <f t="shared" si="15"/>
        <v>1.0199692780337941</v>
      </c>
      <c r="AP23" s="14">
        <f t="shared" si="16"/>
        <v>1.2703835522311142</v>
      </c>
      <c r="AQ23" s="13">
        <v>33</v>
      </c>
      <c r="AR23" s="13">
        <v>30.5</v>
      </c>
    </row>
    <row r="24" spans="1:44">
      <c r="A24" s="13">
        <v>22</v>
      </c>
      <c r="B24" s="13" t="str">
        <f t="shared" si="1"/>
        <v>SNR189 C-120T</v>
      </c>
      <c r="C24" s="13" t="s">
        <v>94</v>
      </c>
      <c r="D24" s="13">
        <v>178915</v>
      </c>
      <c r="E24" s="13" t="s">
        <v>32</v>
      </c>
      <c r="F24" s="13" t="s">
        <v>27</v>
      </c>
      <c r="G24" s="13" t="s">
        <v>303</v>
      </c>
      <c r="H24" s="13" t="s">
        <v>304</v>
      </c>
      <c r="I24" s="13">
        <v>178606</v>
      </c>
      <c r="J24" s="13">
        <v>178795</v>
      </c>
      <c r="K24" s="13">
        <v>-120</v>
      </c>
      <c r="L24" s="13" t="s">
        <v>42</v>
      </c>
      <c r="M24" s="13">
        <v>643</v>
      </c>
      <c r="N24" s="13">
        <v>44</v>
      </c>
      <c r="O24" s="13">
        <v>722</v>
      </c>
      <c r="P24" s="13">
        <v>1</v>
      </c>
      <c r="Q24" s="13">
        <v>715</v>
      </c>
      <c r="R24" s="13">
        <v>63</v>
      </c>
      <c r="S24" s="13">
        <v>492</v>
      </c>
      <c r="T24" s="13">
        <v>57</v>
      </c>
      <c r="U24" s="13">
        <v>498</v>
      </c>
      <c r="V24" s="13">
        <v>46</v>
      </c>
      <c r="W24" s="13">
        <v>845</v>
      </c>
      <c r="X24" s="13">
        <v>128</v>
      </c>
      <c r="Y24" s="13">
        <v>927</v>
      </c>
      <c r="Z24" s="13">
        <v>95</v>
      </c>
      <c r="AA24" s="14">
        <f t="shared" si="2"/>
        <v>6.8429237947122856E-2</v>
      </c>
      <c r="AB24" s="14">
        <f t="shared" si="3"/>
        <v>1.3850415512465374E-3</v>
      </c>
      <c r="AC24" s="14">
        <f t="shared" si="4"/>
        <v>3.4907139749184697E-2</v>
      </c>
      <c r="AD24" s="14">
        <f t="shared" si="5"/>
        <v>8.8111888111888109E-2</v>
      </c>
      <c r="AE24" s="14">
        <f t="shared" si="6"/>
        <v>0.11585365853658537</v>
      </c>
      <c r="AF24" s="14">
        <f t="shared" si="7"/>
        <v>9.2369477911646583E-2</v>
      </c>
      <c r="AG24" s="14">
        <f t="shared" si="8"/>
        <v>0.1514792899408284</v>
      </c>
      <c r="AH24" s="14">
        <f t="shared" si="9"/>
        <v>0.10248112189859762</v>
      </c>
      <c r="AI24" s="14">
        <f t="shared" si="10"/>
        <v>9.7533762691455125E-2</v>
      </c>
      <c r="AJ24" s="13">
        <v>29</v>
      </c>
      <c r="AK24" s="14">
        <f t="shared" si="11"/>
        <v>2.5241795444998063</v>
      </c>
      <c r="AL24" s="14">
        <f t="shared" si="12"/>
        <v>1.3148470770421992</v>
      </c>
      <c r="AM24" s="14">
        <f t="shared" si="13"/>
        <v>0.79729444092158097</v>
      </c>
      <c r="AN24" s="14">
        <f t="shared" si="14"/>
        <v>1.6399279650115772</v>
      </c>
      <c r="AO24" s="14">
        <f t="shared" si="15"/>
        <v>0.6765355312837108</v>
      </c>
      <c r="AP24" s="14">
        <f t="shared" si="16"/>
        <v>1.240354770425105</v>
      </c>
      <c r="AQ24" s="13">
        <v>34</v>
      </c>
      <c r="AR24" s="13">
        <v>31.5</v>
      </c>
    </row>
    <row r="25" spans="1:44">
      <c r="A25" s="13">
        <v>23</v>
      </c>
      <c r="B25" s="13" t="str">
        <f t="shared" si="1"/>
        <v>UBP7 T2466A</v>
      </c>
      <c r="C25" s="13" t="s">
        <v>39</v>
      </c>
      <c r="D25" s="13">
        <v>50556</v>
      </c>
      <c r="E25" s="13" t="s">
        <v>27</v>
      </c>
      <c r="F25" s="13" t="s">
        <v>26</v>
      </c>
      <c r="G25" s="13" t="s">
        <v>356</v>
      </c>
      <c r="H25" s="13" t="s">
        <v>357</v>
      </c>
      <c r="I25" s="13">
        <v>48091</v>
      </c>
      <c r="J25" s="13">
        <v>51306</v>
      </c>
      <c r="K25" s="13">
        <v>2466</v>
      </c>
      <c r="L25" s="13" t="s">
        <v>144</v>
      </c>
      <c r="M25" s="13">
        <v>806</v>
      </c>
      <c r="N25" s="13">
        <v>710</v>
      </c>
      <c r="O25" s="13">
        <v>1010</v>
      </c>
      <c r="P25" s="13">
        <v>0</v>
      </c>
      <c r="Q25" s="13">
        <v>961</v>
      </c>
      <c r="R25" s="13">
        <v>598</v>
      </c>
      <c r="S25" s="13">
        <v>549</v>
      </c>
      <c r="T25" s="13">
        <v>271</v>
      </c>
      <c r="U25" s="13">
        <v>683</v>
      </c>
      <c r="V25" s="13">
        <v>508</v>
      </c>
      <c r="W25" s="13">
        <v>1432</v>
      </c>
      <c r="X25" s="13">
        <v>1086</v>
      </c>
      <c r="Y25" s="13">
        <v>1103</v>
      </c>
      <c r="Z25" s="13">
        <v>682</v>
      </c>
      <c r="AA25" s="14">
        <f t="shared" si="2"/>
        <v>0.88089330024813894</v>
      </c>
      <c r="AB25" s="14">
        <f t="shared" si="3"/>
        <v>0</v>
      </c>
      <c r="AC25" s="14">
        <f t="shared" si="4"/>
        <v>0.44044665012406947</v>
      </c>
      <c r="AD25" s="14">
        <f t="shared" si="5"/>
        <v>0.62226847034339228</v>
      </c>
      <c r="AE25" s="14">
        <f t="shared" si="6"/>
        <v>0.49362477231329688</v>
      </c>
      <c r="AF25" s="14">
        <f t="shared" si="7"/>
        <v>0.74377745241581261</v>
      </c>
      <c r="AG25" s="14">
        <f t="shared" si="8"/>
        <v>0.75837988826815639</v>
      </c>
      <c r="AH25" s="14">
        <f t="shared" si="9"/>
        <v>0.61831368993653668</v>
      </c>
      <c r="AI25" s="14">
        <f t="shared" si="10"/>
        <v>0.61280182056687738</v>
      </c>
      <c r="AJ25" s="13">
        <v>1</v>
      </c>
      <c r="AK25" s="14">
        <f t="shared" si="11"/>
        <v>1.4128123580190821</v>
      </c>
      <c r="AL25" s="14">
        <f t="shared" si="12"/>
        <v>0.79326656554026476</v>
      </c>
      <c r="AM25" s="14">
        <f t="shared" si="13"/>
        <v>1.5067668685471629</v>
      </c>
      <c r="AN25" s="14">
        <f t="shared" si="14"/>
        <v>1.0196328025337613</v>
      </c>
      <c r="AO25" s="14">
        <f t="shared" si="15"/>
        <v>0.81530865929016627</v>
      </c>
      <c r="AP25" s="14">
        <f t="shared" si="16"/>
        <v>1.0701954745930626</v>
      </c>
      <c r="AQ25" s="13">
        <v>58</v>
      </c>
      <c r="AR25" s="13">
        <v>29.5</v>
      </c>
    </row>
    <row r="26" spans="1:44">
      <c r="A26" s="13">
        <v>24</v>
      </c>
      <c r="B26" s="13" t="str">
        <f t="shared" si="1"/>
        <v>GDH1 A68G</v>
      </c>
      <c r="C26" s="13" t="s">
        <v>60</v>
      </c>
      <c r="D26" s="13">
        <v>1042973</v>
      </c>
      <c r="E26" s="13" t="s">
        <v>26</v>
      </c>
      <c r="F26" s="13" t="s">
        <v>48</v>
      </c>
      <c r="G26" s="13" t="s">
        <v>138</v>
      </c>
      <c r="H26" s="13" t="s">
        <v>139</v>
      </c>
      <c r="I26" s="13">
        <v>1041676</v>
      </c>
      <c r="J26" s="13">
        <v>1043040</v>
      </c>
      <c r="K26" s="13">
        <v>68</v>
      </c>
      <c r="L26" s="13" t="s">
        <v>140</v>
      </c>
      <c r="M26" s="13">
        <v>780</v>
      </c>
      <c r="N26" s="13">
        <v>54</v>
      </c>
      <c r="O26" s="13">
        <v>925</v>
      </c>
      <c r="P26" s="13">
        <v>2</v>
      </c>
      <c r="Q26" s="13">
        <v>870</v>
      </c>
      <c r="R26" s="13">
        <v>135</v>
      </c>
      <c r="S26" s="13">
        <v>523</v>
      </c>
      <c r="T26" s="13">
        <v>118</v>
      </c>
      <c r="U26" s="13">
        <v>564</v>
      </c>
      <c r="V26" s="13">
        <v>130</v>
      </c>
      <c r="W26" s="13">
        <v>978</v>
      </c>
      <c r="X26" s="13">
        <v>419</v>
      </c>
      <c r="Y26" s="13">
        <v>1049</v>
      </c>
      <c r="Z26" s="13">
        <v>398</v>
      </c>
      <c r="AA26" s="14">
        <f t="shared" si="2"/>
        <v>6.9230769230769235E-2</v>
      </c>
      <c r="AB26" s="14">
        <f t="shared" si="3"/>
        <v>2.1621621621621622E-3</v>
      </c>
      <c r="AC26" s="14">
        <f t="shared" si="4"/>
        <v>3.5696465696465701E-2</v>
      </c>
      <c r="AD26" s="14">
        <f t="shared" si="5"/>
        <v>0.15517241379310345</v>
      </c>
      <c r="AE26" s="14">
        <f t="shared" si="6"/>
        <v>0.22562141491395793</v>
      </c>
      <c r="AF26" s="14">
        <f t="shared" si="7"/>
        <v>0.23049645390070922</v>
      </c>
      <c r="AG26" s="14">
        <f t="shared" si="8"/>
        <v>0.42842535787321062</v>
      </c>
      <c r="AH26" s="14">
        <f t="shared" si="9"/>
        <v>0.3794089609151573</v>
      </c>
      <c r="AI26" s="14">
        <f t="shared" si="10"/>
        <v>0.24247017784876737</v>
      </c>
      <c r="AJ26" s="13">
        <v>14</v>
      </c>
      <c r="AK26" s="14">
        <f t="shared" si="11"/>
        <v>4.3469965657823382</v>
      </c>
      <c r="AL26" s="14">
        <f t="shared" si="12"/>
        <v>1.454004673889951</v>
      </c>
      <c r="AM26" s="14">
        <f t="shared" si="13"/>
        <v>1.021607164322635</v>
      </c>
      <c r="AN26" s="14">
        <f t="shared" si="14"/>
        <v>1.8587069372345446</v>
      </c>
      <c r="AO26" s="14">
        <f t="shared" si="15"/>
        <v>0.88558941235089228</v>
      </c>
      <c r="AP26" s="14">
        <f t="shared" si="16"/>
        <v>1.6043402267899194</v>
      </c>
      <c r="AQ26" s="13">
        <v>10</v>
      </c>
      <c r="AR26" s="13">
        <v>12</v>
      </c>
    </row>
    <row r="27" spans="1:44">
      <c r="A27" s="13">
        <v>25</v>
      </c>
      <c r="B27" s="13" t="str">
        <f t="shared" si="1"/>
        <v>GSH1 A-73T</v>
      </c>
      <c r="C27" s="13" t="s">
        <v>145</v>
      </c>
      <c r="D27" s="13">
        <v>236425</v>
      </c>
      <c r="E27" s="13" t="s">
        <v>26</v>
      </c>
      <c r="F27" s="13" t="s">
        <v>27</v>
      </c>
      <c r="G27" s="13" t="s">
        <v>146</v>
      </c>
      <c r="H27" s="13" t="s">
        <v>147</v>
      </c>
      <c r="I27" s="13">
        <v>234316</v>
      </c>
      <c r="J27" s="13">
        <v>236352</v>
      </c>
      <c r="K27" s="13">
        <v>-73</v>
      </c>
      <c r="L27" s="13" t="s">
        <v>30</v>
      </c>
      <c r="M27" s="13">
        <v>770</v>
      </c>
      <c r="N27" s="13">
        <v>685</v>
      </c>
      <c r="O27" s="13">
        <v>916</v>
      </c>
      <c r="P27" s="13">
        <v>1</v>
      </c>
      <c r="Q27" s="13">
        <v>1012</v>
      </c>
      <c r="R27" s="13">
        <v>435</v>
      </c>
      <c r="S27" s="13">
        <v>539</v>
      </c>
      <c r="T27" s="13">
        <v>185</v>
      </c>
      <c r="U27" s="13">
        <v>604</v>
      </c>
      <c r="V27" s="13">
        <v>270</v>
      </c>
      <c r="W27" s="13">
        <v>980</v>
      </c>
      <c r="X27" s="13">
        <v>386</v>
      </c>
      <c r="Y27" s="13">
        <v>1090</v>
      </c>
      <c r="Z27" s="13">
        <v>292</v>
      </c>
      <c r="AA27" s="14">
        <f t="shared" si="2"/>
        <v>0.88961038961038963</v>
      </c>
      <c r="AB27" s="14">
        <f t="shared" si="3"/>
        <v>1.0917030567685589E-3</v>
      </c>
      <c r="AC27" s="14">
        <f t="shared" si="4"/>
        <v>0.44535104633357908</v>
      </c>
      <c r="AD27" s="14">
        <f t="shared" si="5"/>
        <v>0.4298418972332016</v>
      </c>
      <c r="AE27" s="14">
        <f t="shared" si="6"/>
        <v>0.3432282003710575</v>
      </c>
      <c r="AF27" s="14">
        <f t="shared" si="7"/>
        <v>0.44701986754966888</v>
      </c>
      <c r="AG27" s="14">
        <f t="shared" si="8"/>
        <v>0.39387755102040817</v>
      </c>
      <c r="AH27" s="14">
        <f t="shared" si="9"/>
        <v>0.26788990825688075</v>
      </c>
      <c r="AI27" s="14">
        <f t="shared" si="10"/>
        <v>0.38786807846079929</v>
      </c>
      <c r="AJ27" s="13">
        <v>10</v>
      </c>
      <c r="AK27" s="14">
        <f t="shared" si="11"/>
        <v>0.96517545152737616</v>
      </c>
      <c r="AL27" s="14">
        <f t="shared" si="12"/>
        <v>0.79849870982875903</v>
      </c>
      <c r="AM27" s="14">
        <f t="shared" si="13"/>
        <v>1.3023984249149814</v>
      </c>
      <c r="AN27" s="14">
        <f t="shared" si="14"/>
        <v>0.88111866969009822</v>
      </c>
      <c r="AO27" s="14">
        <f t="shared" si="15"/>
        <v>0.68013500023767648</v>
      </c>
      <c r="AP27" s="14">
        <f t="shared" si="16"/>
        <v>0.90333903077781097</v>
      </c>
      <c r="AQ27" s="13">
        <v>83</v>
      </c>
      <c r="AR27" s="13">
        <v>46.5</v>
      </c>
    </row>
    <row r="28" spans="1:44">
      <c r="A28" s="13">
        <v>26</v>
      </c>
      <c r="B28" s="13" t="str">
        <f t="shared" si="1"/>
        <v>PBP1 T-191C</v>
      </c>
      <c r="C28" s="13" t="s">
        <v>52</v>
      </c>
      <c r="D28" s="13">
        <v>853411</v>
      </c>
      <c r="E28" s="13" t="s">
        <v>27</v>
      </c>
      <c r="F28" s="13" t="s">
        <v>32</v>
      </c>
      <c r="G28" s="13" t="s">
        <v>246</v>
      </c>
      <c r="H28" s="13" t="s">
        <v>247</v>
      </c>
      <c r="I28" s="13">
        <v>851052</v>
      </c>
      <c r="J28" s="13">
        <v>853220</v>
      </c>
      <c r="K28" s="13">
        <v>-191</v>
      </c>
      <c r="L28" s="13" t="s">
        <v>63</v>
      </c>
      <c r="M28" s="13">
        <v>788</v>
      </c>
      <c r="N28" s="13">
        <v>686</v>
      </c>
      <c r="O28" s="13">
        <v>1045</v>
      </c>
      <c r="P28" s="13">
        <v>0</v>
      </c>
      <c r="Q28" s="13">
        <v>1007</v>
      </c>
      <c r="R28" s="13">
        <v>475</v>
      </c>
      <c r="S28" s="13">
        <v>487</v>
      </c>
      <c r="T28" s="13">
        <v>181</v>
      </c>
      <c r="U28" s="13">
        <v>652</v>
      </c>
      <c r="V28" s="13">
        <v>239</v>
      </c>
      <c r="W28" s="13">
        <v>1271</v>
      </c>
      <c r="X28" s="13">
        <v>432</v>
      </c>
      <c r="Y28" s="13">
        <v>1104</v>
      </c>
      <c r="Z28" s="13">
        <v>395</v>
      </c>
      <c r="AA28" s="14">
        <f t="shared" si="2"/>
        <v>0.87055837563451777</v>
      </c>
      <c r="AB28" s="14">
        <f t="shared" si="3"/>
        <v>0</v>
      </c>
      <c r="AC28" s="14">
        <f t="shared" si="4"/>
        <v>0.43527918781725888</v>
      </c>
      <c r="AD28" s="14">
        <f t="shared" si="5"/>
        <v>0.47169811320754718</v>
      </c>
      <c r="AE28" s="14">
        <f t="shared" si="6"/>
        <v>0.37166324435318276</v>
      </c>
      <c r="AF28" s="14">
        <f t="shared" si="7"/>
        <v>0.3665644171779141</v>
      </c>
      <c r="AG28" s="14">
        <f t="shared" si="8"/>
        <v>0.33988985051140835</v>
      </c>
      <c r="AH28" s="14">
        <f t="shared" si="9"/>
        <v>0.35778985507246375</v>
      </c>
      <c r="AI28" s="14">
        <f t="shared" si="10"/>
        <v>0.39048077802329578</v>
      </c>
      <c r="AJ28" s="13">
        <v>9</v>
      </c>
      <c r="AK28" s="14">
        <f t="shared" si="11"/>
        <v>1.0836679685351229</v>
      </c>
      <c r="AL28" s="14">
        <f t="shared" si="12"/>
        <v>0.78792607802874748</v>
      </c>
      <c r="AM28" s="14">
        <f t="shared" si="13"/>
        <v>0.98628105616377992</v>
      </c>
      <c r="AN28" s="14">
        <f t="shared" si="14"/>
        <v>0.92723088926124786</v>
      </c>
      <c r="AO28" s="14">
        <f t="shared" si="15"/>
        <v>1.0526641337895866</v>
      </c>
      <c r="AP28" s="14">
        <f t="shared" si="16"/>
        <v>0.96155033594301764</v>
      </c>
      <c r="AQ28" s="13">
        <v>79</v>
      </c>
      <c r="AR28" s="13">
        <v>44</v>
      </c>
    </row>
    <row r="29" spans="1:44">
      <c r="A29" s="13">
        <v>27</v>
      </c>
      <c r="B29" s="13" t="str">
        <f t="shared" si="1"/>
        <v>BCS1 T-43A</v>
      </c>
      <c r="C29" s="13" t="s">
        <v>43</v>
      </c>
      <c r="D29" s="13">
        <v>1226571</v>
      </c>
      <c r="E29" s="13" t="s">
        <v>27</v>
      </c>
      <c r="F29" s="13" t="s">
        <v>26</v>
      </c>
      <c r="G29" s="13" t="s">
        <v>75</v>
      </c>
      <c r="H29" s="13" t="s">
        <v>76</v>
      </c>
      <c r="I29" s="13">
        <v>1225158</v>
      </c>
      <c r="J29" s="13">
        <v>1226528</v>
      </c>
      <c r="K29" s="13">
        <v>-43</v>
      </c>
      <c r="L29" s="13" t="s">
        <v>77</v>
      </c>
      <c r="M29" s="13">
        <v>665</v>
      </c>
      <c r="N29" s="13">
        <v>585</v>
      </c>
      <c r="O29" s="13">
        <v>896</v>
      </c>
      <c r="P29" s="13">
        <v>0</v>
      </c>
      <c r="Q29" s="13">
        <v>890</v>
      </c>
      <c r="R29" s="13">
        <v>423</v>
      </c>
      <c r="S29" s="13">
        <v>490</v>
      </c>
      <c r="T29" s="13">
        <v>203</v>
      </c>
      <c r="U29" s="13">
        <v>548</v>
      </c>
      <c r="V29" s="13">
        <v>217</v>
      </c>
      <c r="W29" s="13">
        <v>1137</v>
      </c>
      <c r="X29" s="13">
        <v>378</v>
      </c>
      <c r="Y29" s="13">
        <v>1022</v>
      </c>
      <c r="Z29" s="13">
        <v>361</v>
      </c>
      <c r="AA29" s="14">
        <f t="shared" si="2"/>
        <v>0.87969924812030076</v>
      </c>
      <c r="AB29" s="14">
        <f t="shared" si="3"/>
        <v>0</v>
      </c>
      <c r="AC29" s="14">
        <f t="shared" si="4"/>
        <v>0.43984962406015038</v>
      </c>
      <c r="AD29" s="14">
        <f t="shared" si="5"/>
        <v>0.47528089887640451</v>
      </c>
      <c r="AE29" s="14">
        <f t="shared" si="6"/>
        <v>0.41428571428571431</v>
      </c>
      <c r="AF29" s="14">
        <f t="shared" si="7"/>
        <v>0.395985401459854</v>
      </c>
      <c r="AG29" s="14">
        <f t="shared" si="8"/>
        <v>0.33245382585751981</v>
      </c>
      <c r="AH29" s="14">
        <f t="shared" si="9"/>
        <v>0.35322896281800392</v>
      </c>
      <c r="AI29" s="14">
        <f t="shared" si="10"/>
        <v>0.40184740455960788</v>
      </c>
      <c r="AJ29" s="13">
        <v>7</v>
      </c>
      <c r="AK29" s="14">
        <f t="shared" si="11"/>
        <v>1.0805531547104581</v>
      </c>
      <c r="AL29" s="14">
        <f t="shared" si="12"/>
        <v>0.87166497804795684</v>
      </c>
      <c r="AM29" s="14">
        <f t="shared" si="13"/>
        <v>0.95582683110999234</v>
      </c>
      <c r="AN29" s="14">
        <f t="shared" si="14"/>
        <v>0.83956081368627122</v>
      </c>
      <c r="AO29" s="14">
        <f t="shared" si="15"/>
        <v>1.0624902929208213</v>
      </c>
      <c r="AP29" s="14">
        <f t="shared" si="16"/>
        <v>0.9570847938030087</v>
      </c>
      <c r="AQ29" s="13">
        <v>81</v>
      </c>
      <c r="AR29" s="13">
        <v>44</v>
      </c>
    </row>
    <row r="30" spans="1:44">
      <c r="A30" s="13">
        <v>28</v>
      </c>
      <c r="B30" s="13" t="str">
        <f t="shared" si="1"/>
        <v>NRD1 A-335C</v>
      </c>
      <c r="C30" s="13" t="s">
        <v>82</v>
      </c>
      <c r="D30" s="13">
        <v>174651</v>
      </c>
      <c r="E30" s="13" t="s">
        <v>26</v>
      </c>
      <c r="F30" s="13" t="s">
        <v>32</v>
      </c>
      <c r="G30" s="13" t="s">
        <v>232</v>
      </c>
      <c r="H30" s="13" t="s">
        <v>233</v>
      </c>
      <c r="I30" s="13">
        <v>172589</v>
      </c>
      <c r="J30" s="13">
        <v>174316</v>
      </c>
      <c r="K30" s="13">
        <v>-335</v>
      </c>
      <c r="L30" s="13" t="s">
        <v>234</v>
      </c>
      <c r="M30" s="13">
        <v>746</v>
      </c>
      <c r="N30" s="13">
        <v>668</v>
      </c>
      <c r="O30" s="13">
        <v>835</v>
      </c>
      <c r="P30" s="13">
        <v>0</v>
      </c>
      <c r="Q30" s="13">
        <v>867</v>
      </c>
      <c r="R30" s="13">
        <v>329</v>
      </c>
      <c r="S30" s="13">
        <v>483</v>
      </c>
      <c r="T30" s="13">
        <v>146</v>
      </c>
      <c r="U30" s="13">
        <v>609</v>
      </c>
      <c r="V30" s="13">
        <v>210</v>
      </c>
      <c r="W30" s="13">
        <v>1153</v>
      </c>
      <c r="X30" s="13">
        <v>425</v>
      </c>
      <c r="Y30" s="13">
        <v>1003</v>
      </c>
      <c r="Z30" s="13">
        <v>386</v>
      </c>
      <c r="AA30" s="14">
        <f t="shared" si="2"/>
        <v>0.8954423592493298</v>
      </c>
      <c r="AB30" s="14">
        <f t="shared" si="3"/>
        <v>0</v>
      </c>
      <c r="AC30" s="14">
        <f t="shared" si="4"/>
        <v>0.4477211796246649</v>
      </c>
      <c r="AD30" s="14">
        <f t="shared" si="5"/>
        <v>0.37946943483275664</v>
      </c>
      <c r="AE30" s="14">
        <f t="shared" si="6"/>
        <v>0.3022774327122153</v>
      </c>
      <c r="AF30" s="14">
        <f t="shared" si="7"/>
        <v>0.34482758620689657</v>
      </c>
      <c r="AG30" s="14">
        <f t="shared" si="8"/>
        <v>0.36860364267129231</v>
      </c>
      <c r="AH30" s="14">
        <f t="shared" si="9"/>
        <v>0.38484546360917249</v>
      </c>
      <c r="AI30" s="14">
        <f t="shared" si="10"/>
        <v>0.37129078994283304</v>
      </c>
      <c r="AJ30" s="13">
        <v>12</v>
      </c>
      <c r="AK30" s="14">
        <f t="shared" si="11"/>
        <v>0.84755748019531862</v>
      </c>
      <c r="AL30" s="14">
        <f t="shared" si="12"/>
        <v>0.79657913118994117</v>
      </c>
      <c r="AM30" s="14">
        <f t="shared" si="13"/>
        <v>1.1407652338214456</v>
      </c>
      <c r="AN30" s="14">
        <f t="shared" si="14"/>
        <v>1.0689505637467476</v>
      </c>
      <c r="AO30" s="14">
        <f t="shared" si="15"/>
        <v>1.0440631048032374</v>
      </c>
      <c r="AP30" s="14">
        <f t="shared" si="16"/>
        <v>0.97018766002416179</v>
      </c>
      <c r="AQ30" s="13">
        <v>75</v>
      </c>
      <c r="AR30" s="13">
        <v>43.5</v>
      </c>
    </row>
    <row r="31" spans="1:44">
      <c r="A31" s="13">
        <v>29</v>
      </c>
      <c r="B31" s="13" t="str">
        <f t="shared" si="1"/>
        <v>YNL058C T7C</v>
      </c>
      <c r="C31" s="13" t="s">
        <v>82</v>
      </c>
      <c r="D31" s="13">
        <v>516708</v>
      </c>
      <c r="E31" s="13" t="s">
        <v>27</v>
      </c>
      <c r="F31" s="13" t="s">
        <v>32</v>
      </c>
      <c r="G31" s="13" t="s">
        <v>401</v>
      </c>
      <c r="H31" s="13" t="str">
        <f>G31</f>
        <v>YNL058C</v>
      </c>
      <c r="I31" s="13">
        <v>515764</v>
      </c>
      <c r="J31" s="13">
        <v>516714</v>
      </c>
      <c r="K31" s="13">
        <v>7</v>
      </c>
      <c r="L31" s="13" t="s">
        <v>182</v>
      </c>
      <c r="M31" s="13">
        <v>679</v>
      </c>
      <c r="N31" s="13">
        <v>603</v>
      </c>
      <c r="O31" s="13">
        <v>900</v>
      </c>
      <c r="P31" s="13">
        <v>0</v>
      </c>
      <c r="Q31" s="13">
        <v>911</v>
      </c>
      <c r="R31" s="13">
        <v>354</v>
      </c>
      <c r="S31" s="13">
        <v>526</v>
      </c>
      <c r="T31" s="13">
        <v>209</v>
      </c>
      <c r="U31" s="13">
        <v>582</v>
      </c>
      <c r="V31" s="13">
        <v>218</v>
      </c>
      <c r="W31" s="13">
        <v>1142</v>
      </c>
      <c r="X31" s="13">
        <v>457</v>
      </c>
      <c r="Y31" s="13">
        <v>1087</v>
      </c>
      <c r="Z31" s="13">
        <v>401</v>
      </c>
      <c r="AA31" s="14">
        <f t="shared" si="2"/>
        <v>0.88807069219440349</v>
      </c>
      <c r="AB31" s="14">
        <f t="shared" si="3"/>
        <v>0</v>
      </c>
      <c r="AC31" s="14">
        <f t="shared" si="4"/>
        <v>0.44403534609720174</v>
      </c>
      <c r="AD31" s="14">
        <f t="shared" si="5"/>
        <v>0.38858397365532382</v>
      </c>
      <c r="AE31" s="14">
        <f t="shared" si="6"/>
        <v>0.39733840304182511</v>
      </c>
      <c r="AF31" s="14">
        <f t="shared" si="7"/>
        <v>0.37457044673539519</v>
      </c>
      <c r="AG31" s="14">
        <f t="shared" si="8"/>
        <v>0.4001751313485114</v>
      </c>
      <c r="AH31" s="14">
        <f t="shared" si="9"/>
        <v>0.36890524379024842</v>
      </c>
      <c r="AI31" s="14">
        <f t="shared" si="10"/>
        <v>0.39560142411141763</v>
      </c>
      <c r="AJ31" s="13">
        <v>8</v>
      </c>
      <c r="AK31" s="14">
        <f t="shared" si="11"/>
        <v>0.87511946305792665</v>
      </c>
      <c r="AL31" s="14">
        <f t="shared" si="12"/>
        <v>1.0225290541556573</v>
      </c>
      <c r="AM31" s="14">
        <f t="shared" si="13"/>
        <v>0.94269882766898505</v>
      </c>
      <c r="AN31" s="14">
        <f t="shared" si="14"/>
        <v>1.0683574607561177</v>
      </c>
      <c r="AO31" s="14">
        <f t="shared" si="15"/>
        <v>0.92185949323515026</v>
      </c>
      <c r="AP31" s="14">
        <f t="shared" si="16"/>
        <v>0.9636059151314722</v>
      </c>
      <c r="AQ31" s="13">
        <v>77</v>
      </c>
      <c r="AR31" s="13">
        <v>42.5</v>
      </c>
    </row>
    <row r="32" spans="1:44">
      <c r="A32" s="13">
        <v>30</v>
      </c>
      <c r="B32" s="13" t="str">
        <f t="shared" si="1"/>
        <v>SGO1 C575A</v>
      </c>
      <c r="C32" s="13" t="s">
        <v>60</v>
      </c>
      <c r="D32" s="13">
        <v>465347</v>
      </c>
      <c r="E32" s="13" t="s">
        <v>32</v>
      </c>
      <c r="F32" s="13" t="s">
        <v>26</v>
      </c>
      <c r="G32" s="13" t="s">
        <v>294</v>
      </c>
      <c r="H32" s="13" t="s">
        <v>295</v>
      </c>
      <c r="I32" s="13">
        <v>464773</v>
      </c>
      <c r="J32" s="13">
        <v>466545</v>
      </c>
      <c r="K32" s="13">
        <v>575</v>
      </c>
      <c r="L32" s="13" t="s">
        <v>296</v>
      </c>
      <c r="M32" s="13">
        <v>798</v>
      </c>
      <c r="N32" s="13">
        <v>718</v>
      </c>
      <c r="O32" s="13">
        <v>897</v>
      </c>
      <c r="P32" s="13">
        <v>0</v>
      </c>
      <c r="Q32" s="13">
        <v>951</v>
      </c>
      <c r="R32" s="13">
        <v>373</v>
      </c>
      <c r="S32" s="13">
        <v>486</v>
      </c>
      <c r="T32" s="13">
        <v>176</v>
      </c>
      <c r="U32" s="13">
        <v>612</v>
      </c>
      <c r="V32" s="13">
        <v>237</v>
      </c>
      <c r="W32" s="13">
        <v>1128</v>
      </c>
      <c r="X32" s="13">
        <v>372</v>
      </c>
      <c r="Y32" s="13">
        <v>1018</v>
      </c>
      <c r="Z32" s="13">
        <v>354</v>
      </c>
      <c r="AA32" s="14">
        <f t="shared" si="2"/>
        <v>0.89974937343358397</v>
      </c>
      <c r="AB32" s="14">
        <f t="shared" si="3"/>
        <v>0</v>
      </c>
      <c r="AC32" s="14">
        <f t="shared" si="4"/>
        <v>0.44987468671679198</v>
      </c>
      <c r="AD32" s="14">
        <f t="shared" si="5"/>
        <v>0.39221871713985279</v>
      </c>
      <c r="AE32" s="14">
        <f t="shared" si="6"/>
        <v>0.36213991769547327</v>
      </c>
      <c r="AF32" s="14">
        <f t="shared" si="7"/>
        <v>0.38725490196078433</v>
      </c>
      <c r="AG32" s="14">
        <f t="shared" si="8"/>
        <v>0.32978723404255317</v>
      </c>
      <c r="AH32" s="14">
        <f t="shared" si="9"/>
        <v>0.34774066797642439</v>
      </c>
      <c r="AI32" s="14">
        <f t="shared" si="10"/>
        <v>0.37816935425531334</v>
      </c>
      <c r="AJ32" s="13">
        <v>11</v>
      </c>
      <c r="AK32" s="14">
        <f t="shared" si="11"/>
        <v>0.87183993392089842</v>
      </c>
      <c r="AL32" s="14">
        <f t="shared" si="12"/>
        <v>0.92331115744878034</v>
      </c>
      <c r="AM32" s="14">
        <f t="shared" si="13"/>
        <v>1.0693516042780749</v>
      </c>
      <c r="AN32" s="14">
        <f t="shared" si="14"/>
        <v>0.85160247778077014</v>
      </c>
      <c r="AO32" s="14">
        <f t="shared" si="15"/>
        <v>1.0544394448317385</v>
      </c>
      <c r="AP32" s="14">
        <f t="shared" si="16"/>
        <v>0.94980135618627404</v>
      </c>
      <c r="AQ32" s="13">
        <v>82</v>
      </c>
      <c r="AR32" s="13">
        <v>46.5</v>
      </c>
    </row>
    <row r="33" spans="1:44">
      <c r="A33" s="13">
        <v>31</v>
      </c>
      <c r="B33" s="13" t="str">
        <f t="shared" si="1"/>
        <v>MAL11 G310A</v>
      </c>
      <c r="C33" s="13" t="s">
        <v>52</v>
      </c>
      <c r="D33" s="13">
        <v>1075510</v>
      </c>
      <c r="E33" s="13" t="s">
        <v>48</v>
      </c>
      <c r="F33" s="13" t="s">
        <v>26</v>
      </c>
      <c r="G33" s="13" t="s">
        <v>190</v>
      </c>
      <c r="H33" s="13" t="s">
        <v>191</v>
      </c>
      <c r="I33" s="13">
        <v>1073969</v>
      </c>
      <c r="J33" s="13">
        <v>1075819</v>
      </c>
      <c r="K33" s="13">
        <v>310</v>
      </c>
      <c r="L33" s="13" t="s">
        <v>100</v>
      </c>
      <c r="M33" s="13">
        <v>746</v>
      </c>
      <c r="N33" s="13">
        <v>0</v>
      </c>
      <c r="O33" s="13">
        <v>980</v>
      </c>
      <c r="P33" s="13">
        <v>52</v>
      </c>
      <c r="Q33" s="13">
        <v>980</v>
      </c>
      <c r="R33" s="13">
        <v>184</v>
      </c>
      <c r="S33" s="13">
        <v>524</v>
      </c>
      <c r="T33" s="13">
        <v>143</v>
      </c>
      <c r="U33" s="13">
        <v>672</v>
      </c>
      <c r="V33" s="13">
        <v>279</v>
      </c>
      <c r="W33" s="13">
        <v>1371</v>
      </c>
      <c r="X33" s="13">
        <v>520</v>
      </c>
      <c r="Y33" s="13">
        <v>1258</v>
      </c>
      <c r="Z33" s="13">
        <v>454</v>
      </c>
      <c r="AA33" s="14">
        <f t="shared" si="2"/>
        <v>0</v>
      </c>
      <c r="AB33" s="14">
        <f t="shared" si="3"/>
        <v>5.3061224489795916E-2</v>
      </c>
      <c r="AC33" s="14">
        <f t="shared" si="4"/>
        <v>2.6530612244897958E-2</v>
      </c>
      <c r="AD33" s="14">
        <f t="shared" si="5"/>
        <v>0.18775510204081633</v>
      </c>
      <c r="AE33" s="14">
        <f t="shared" si="6"/>
        <v>0.27290076335877861</v>
      </c>
      <c r="AF33" s="14">
        <f t="shared" si="7"/>
        <v>0.41517857142857145</v>
      </c>
      <c r="AG33" s="14">
        <f t="shared" si="8"/>
        <v>0.37928519328956967</v>
      </c>
      <c r="AH33" s="14">
        <f t="shared" si="9"/>
        <v>0.36089030206677264</v>
      </c>
      <c r="AI33" s="14">
        <f t="shared" si="10"/>
        <v>0.27375675740490107</v>
      </c>
      <c r="AJ33" s="13">
        <v>13</v>
      </c>
      <c r="AK33" s="14">
        <f t="shared" si="11"/>
        <v>7.0769230769230775</v>
      </c>
      <c r="AL33" s="14">
        <f t="shared" si="12"/>
        <v>1.4534931961500164</v>
      </c>
      <c r="AM33" s="14">
        <f t="shared" si="13"/>
        <v>1.5213536463536466</v>
      </c>
      <c r="AN33" s="14">
        <f t="shared" si="14"/>
        <v>0.91354713222433981</v>
      </c>
      <c r="AO33" s="14">
        <f t="shared" si="15"/>
        <v>0.95150116179527933</v>
      </c>
      <c r="AP33" s="14">
        <f t="shared" si="16"/>
        <v>1.6854877012764047</v>
      </c>
      <c r="AQ33" s="13">
        <v>7</v>
      </c>
      <c r="AR33" s="13">
        <v>10</v>
      </c>
    </row>
    <row r="34" spans="1:44">
      <c r="A34" s="13">
        <v>32</v>
      </c>
      <c r="B34" s="13" t="str">
        <f t="shared" si="1"/>
        <v>GDH1 G1331A</v>
      </c>
      <c r="C34" s="13" t="s">
        <v>60</v>
      </c>
      <c r="D34" s="13">
        <v>1041710</v>
      </c>
      <c r="E34" s="13" t="s">
        <v>48</v>
      </c>
      <c r="F34" s="13" t="s">
        <v>26</v>
      </c>
      <c r="G34" s="13" t="s">
        <v>138</v>
      </c>
      <c r="H34" s="13" t="s">
        <v>139</v>
      </c>
      <c r="I34" s="13">
        <v>1041676</v>
      </c>
      <c r="J34" s="13">
        <v>1043040</v>
      </c>
      <c r="K34" s="13">
        <v>1331</v>
      </c>
      <c r="L34" s="13" t="s">
        <v>46</v>
      </c>
      <c r="M34" s="13">
        <v>718</v>
      </c>
      <c r="N34" s="13">
        <v>0</v>
      </c>
      <c r="O34" s="13">
        <v>743</v>
      </c>
      <c r="P34" s="13">
        <v>5</v>
      </c>
      <c r="Q34" s="13">
        <v>886</v>
      </c>
      <c r="R34" s="13">
        <v>76</v>
      </c>
      <c r="S34" s="13">
        <v>577</v>
      </c>
      <c r="T34" s="13">
        <v>26</v>
      </c>
      <c r="U34" s="13">
        <v>547</v>
      </c>
      <c r="V34" s="13">
        <v>21</v>
      </c>
      <c r="W34" s="13">
        <v>1043</v>
      </c>
      <c r="X34" s="13">
        <v>62</v>
      </c>
      <c r="Y34" s="13">
        <v>1071</v>
      </c>
      <c r="Z34" s="13">
        <v>41</v>
      </c>
      <c r="AA34" s="14">
        <f t="shared" si="2"/>
        <v>0</v>
      </c>
      <c r="AB34" s="14">
        <f t="shared" si="3"/>
        <v>6.7294751009421266E-3</v>
      </c>
      <c r="AC34" s="14">
        <f t="shared" si="4"/>
        <v>3.3647375504710633E-3</v>
      </c>
      <c r="AD34" s="14">
        <f t="shared" si="5"/>
        <v>8.5778781038374718E-2</v>
      </c>
      <c r="AE34" s="14">
        <f t="shared" si="6"/>
        <v>4.5060658578856154E-2</v>
      </c>
      <c r="AF34" s="14">
        <f t="shared" si="7"/>
        <v>3.8391224862888484E-2</v>
      </c>
      <c r="AG34" s="14">
        <f t="shared" si="8"/>
        <v>5.9443911792905084E-2</v>
      </c>
      <c r="AH34" s="14">
        <f t="shared" si="9"/>
        <v>3.8281979458450049E-2</v>
      </c>
      <c r="AI34" s="14">
        <f t="shared" si="10"/>
        <v>4.5053548880324257E-2</v>
      </c>
      <c r="AJ34" s="13">
        <v>33</v>
      </c>
      <c r="AK34" s="14">
        <f t="shared" si="11"/>
        <v>25.493453724604965</v>
      </c>
      <c r="AL34" s="14">
        <f t="shared" si="12"/>
        <v>0.52531241448508625</v>
      </c>
      <c r="AM34" s="14">
        <f t="shared" si="13"/>
        <v>0.85198987484179445</v>
      </c>
      <c r="AN34" s="14">
        <f t="shared" si="14"/>
        <v>1.5483723690818609</v>
      </c>
      <c r="AO34" s="14">
        <f t="shared" si="15"/>
        <v>0.64400168669618385</v>
      </c>
      <c r="AP34" s="14">
        <f t="shared" si="16"/>
        <v>1.6263298686850316</v>
      </c>
      <c r="AQ34" s="13">
        <v>9</v>
      </c>
      <c r="AR34" s="13">
        <v>21</v>
      </c>
    </row>
    <row r="35" spans="1:44">
      <c r="A35" s="13">
        <v>33</v>
      </c>
      <c r="B35" s="13" t="str">
        <f t="shared" ref="B35:B66" si="17">H35&amp;" "&amp;E35&amp;K35&amp;F35</f>
        <v>ARO7 G260A</v>
      </c>
      <c r="C35" s="13" t="s">
        <v>47</v>
      </c>
      <c r="D35" s="13">
        <v>675369</v>
      </c>
      <c r="E35" s="13" t="s">
        <v>48</v>
      </c>
      <c r="F35" s="13" t="s">
        <v>26</v>
      </c>
      <c r="G35" s="13" t="s">
        <v>49</v>
      </c>
      <c r="H35" s="13" t="s">
        <v>50</v>
      </c>
      <c r="I35" s="13">
        <v>674858</v>
      </c>
      <c r="J35" s="13">
        <v>675628</v>
      </c>
      <c r="K35" s="13">
        <v>260</v>
      </c>
      <c r="L35" s="13" t="s">
        <v>51</v>
      </c>
      <c r="M35" s="13">
        <v>683</v>
      </c>
      <c r="N35" s="13">
        <v>0</v>
      </c>
      <c r="O35" s="13">
        <v>841</v>
      </c>
      <c r="P35" s="13">
        <v>19</v>
      </c>
      <c r="Q35" s="13">
        <v>888</v>
      </c>
      <c r="R35" s="13">
        <v>22</v>
      </c>
      <c r="S35" s="13">
        <v>464</v>
      </c>
      <c r="T35" s="13">
        <v>11</v>
      </c>
      <c r="U35" s="13">
        <v>548</v>
      </c>
      <c r="V35" s="13">
        <v>22</v>
      </c>
      <c r="W35" s="13">
        <v>829</v>
      </c>
      <c r="X35" s="13">
        <v>40</v>
      </c>
      <c r="Y35" s="13">
        <v>1004</v>
      </c>
      <c r="Z35" s="13">
        <v>44</v>
      </c>
      <c r="AA35" s="14">
        <f t="shared" ref="AA35:AA66" si="18">N35/M35</f>
        <v>0</v>
      </c>
      <c r="AB35" s="14">
        <f t="shared" ref="AB35:AB66" si="19">P35/O35</f>
        <v>2.2592152199762187E-2</v>
      </c>
      <c r="AC35" s="14">
        <f t="shared" ref="AC35:AC66" si="20">AVERAGE(AA35:AB35)</f>
        <v>1.1296076099881093E-2</v>
      </c>
      <c r="AD35" s="14">
        <f t="shared" ref="AD35:AD66" si="21">R35/Q35</f>
        <v>2.4774774774774775E-2</v>
      </c>
      <c r="AE35" s="14">
        <f t="shared" ref="AE35:AE66" si="22">T35/S35</f>
        <v>2.3706896551724137E-2</v>
      </c>
      <c r="AF35" s="14">
        <f t="shared" ref="AF35:AF66" si="23">V35/U35</f>
        <v>4.0145985401459854E-2</v>
      </c>
      <c r="AG35" s="14">
        <f t="shared" ref="AG35:AG66" si="24">X35/W35</f>
        <v>4.8250904704463207E-2</v>
      </c>
      <c r="AH35" s="14">
        <f t="shared" ref="AH35:AH66" si="25">Z35/Y35</f>
        <v>4.3824701195219126E-2</v>
      </c>
      <c r="AI35" s="14">
        <f t="shared" ref="AI35:AI66" si="26">AVERAGE(AC35:AH35)</f>
        <v>3.1999889787920371E-2</v>
      </c>
      <c r="AJ35" s="13">
        <v>39</v>
      </c>
      <c r="AK35" s="14">
        <f t="shared" ref="AK35:AK66" si="27">AD35/AC35</f>
        <v>2.1932195353247987</v>
      </c>
      <c r="AL35" s="14">
        <f t="shared" ref="AL35:AL66" si="28">AE35/AD35</f>
        <v>0.9568965517241379</v>
      </c>
      <c r="AM35" s="14">
        <f t="shared" ref="AM35:AM66" si="29">AF35/AE35</f>
        <v>1.6934306569343067</v>
      </c>
      <c r="AN35" s="14">
        <f t="shared" ref="AN35:AN66" si="30">AG35/AF35</f>
        <v>1.2018861717293563</v>
      </c>
      <c r="AO35" s="14">
        <f t="shared" ref="AO35:AO66" si="31">AH35/AG35</f>
        <v>0.90826693227091637</v>
      </c>
      <c r="AP35" s="14">
        <f t="shared" ref="AP35:AP66" si="32">GEOMEAN(AK35:AO35)</f>
        <v>1.3114697292005488</v>
      </c>
      <c r="AQ35" s="13">
        <v>28</v>
      </c>
      <c r="AR35" s="13">
        <v>33.5</v>
      </c>
    </row>
    <row r="36" spans="1:44">
      <c r="A36" s="13">
        <v>34</v>
      </c>
      <c r="B36" s="13" t="str">
        <f t="shared" si="17"/>
        <v>YFL054C A809T</v>
      </c>
      <c r="C36" s="13" t="s">
        <v>78</v>
      </c>
      <c r="D36" s="13">
        <v>21979</v>
      </c>
      <c r="E36" s="13" t="s">
        <v>26</v>
      </c>
      <c r="F36" s="13" t="s">
        <v>27</v>
      </c>
      <c r="G36" s="13" t="s">
        <v>391</v>
      </c>
      <c r="H36" s="13" t="str">
        <f>G36</f>
        <v>YFL054C</v>
      </c>
      <c r="I36" s="13">
        <v>20847</v>
      </c>
      <c r="J36" s="13">
        <v>22787</v>
      </c>
      <c r="K36" s="13">
        <v>809</v>
      </c>
      <c r="L36" s="13" t="s">
        <v>59</v>
      </c>
      <c r="M36" s="13">
        <v>741</v>
      </c>
      <c r="N36" s="13">
        <v>0</v>
      </c>
      <c r="O36" s="13">
        <v>727</v>
      </c>
      <c r="P36" s="13">
        <v>36</v>
      </c>
      <c r="Q36" s="13">
        <v>882</v>
      </c>
      <c r="R36" s="13">
        <v>8</v>
      </c>
      <c r="S36" s="13">
        <v>494</v>
      </c>
      <c r="T36" s="13">
        <v>11</v>
      </c>
      <c r="U36" s="13">
        <v>542</v>
      </c>
      <c r="V36" s="13">
        <v>9</v>
      </c>
      <c r="W36" s="13">
        <v>1195</v>
      </c>
      <c r="X36" s="13">
        <v>66</v>
      </c>
      <c r="Y36" s="13">
        <v>1072</v>
      </c>
      <c r="Z36" s="13">
        <v>60</v>
      </c>
      <c r="AA36" s="14">
        <f t="shared" si="18"/>
        <v>0</v>
      </c>
      <c r="AB36" s="14">
        <f t="shared" si="19"/>
        <v>4.951856946354883E-2</v>
      </c>
      <c r="AC36" s="14">
        <f t="shared" si="20"/>
        <v>2.4759284731774415E-2</v>
      </c>
      <c r="AD36" s="14">
        <f t="shared" si="21"/>
        <v>9.0702947845804991E-3</v>
      </c>
      <c r="AE36" s="14">
        <f t="shared" si="22"/>
        <v>2.2267206477732792E-2</v>
      </c>
      <c r="AF36" s="14">
        <f t="shared" si="23"/>
        <v>1.6605166051660517E-2</v>
      </c>
      <c r="AG36" s="14">
        <f t="shared" si="24"/>
        <v>5.5230125523012555E-2</v>
      </c>
      <c r="AH36" s="14">
        <f t="shared" si="25"/>
        <v>5.5970149253731345E-2</v>
      </c>
      <c r="AI36" s="14">
        <f t="shared" si="26"/>
        <v>3.0650371137082022E-2</v>
      </c>
      <c r="AJ36" s="13">
        <v>40</v>
      </c>
      <c r="AK36" s="14">
        <f t="shared" si="27"/>
        <v>0.36633912824389014</v>
      </c>
      <c r="AL36" s="14">
        <f t="shared" si="28"/>
        <v>2.4549595141700404</v>
      </c>
      <c r="AM36" s="14">
        <f t="shared" si="29"/>
        <v>0.74572291177457239</v>
      </c>
      <c r="AN36" s="14">
        <f t="shared" si="30"/>
        <v>3.3260808926080894</v>
      </c>
      <c r="AO36" s="14">
        <f t="shared" si="31"/>
        <v>1.0133989145183175</v>
      </c>
      <c r="AP36" s="14">
        <f t="shared" si="32"/>
        <v>1.1771821663421143</v>
      </c>
      <c r="AQ36" s="13">
        <v>44</v>
      </c>
      <c r="AR36" s="13">
        <v>42</v>
      </c>
    </row>
    <row r="37" spans="1:44">
      <c r="A37" s="13">
        <v>35</v>
      </c>
      <c r="B37" s="13" t="str">
        <f t="shared" si="17"/>
        <v>NRG1 G137T</v>
      </c>
      <c r="C37" s="13" t="s">
        <v>43</v>
      </c>
      <c r="D37" s="13">
        <v>543231</v>
      </c>
      <c r="E37" s="13" t="s">
        <v>48</v>
      </c>
      <c r="F37" s="13" t="s">
        <v>27</v>
      </c>
      <c r="G37" s="13" t="s">
        <v>235</v>
      </c>
      <c r="H37" s="13" t="s">
        <v>236</v>
      </c>
      <c r="I37" s="13">
        <v>542672</v>
      </c>
      <c r="J37" s="13">
        <v>543367</v>
      </c>
      <c r="K37" s="13">
        <v>137</v>
      </c>
      <c r="L37" s="13" t="s">
        <v>237</v>
      </c>
      <c r="M37" s="13">
        <v>774</v>
      </c>
      <c r="N37" s="13">
        <v>0</v>
      </c>
      <c r="O37" s="13">
        <v>934</v>
      </c>
      <c r="P37" s="13">
        <v>7</v>
      </c>
      <c r="Q37" s="13">
        <v>966</v>
      </c>
      <c r="R37" s="13">
        <v>4</v>
      </c>
      <c r="S37" s="13">
        <v>506</v>
      </c>
      <c r="T37" s="13">
        <v>4</v>
      </c>
      <c r="U37" s="13">
        <v>595</v>
      </c>
      <c r="V37" s="13">
        <v>7</v>
      </c>
      <c r="W37" s="13">
        <v>1110</v>
      </c>
      <c r="X37" s="13">
        <v>33</v>
      </c>
      <c r="Y37" s="13">
        <v>1042</v>
      </c>
      <c r="Z37" s="13">
        <v>40</v>
      </c>
      <c r="AA37" s="14">
        <f t="shared" si="18"/>
        <v>0</v>
      </c>
      <c r="AB37" s="14">
        <f t="shared" si="19"/>
        <v>7.4946466809421844E-3</v>
      </c>
      <c r="AC37" s="14">
        <f t="shared" si="20"/>
        <v>3.7473233404710922E-3</v>
      </c>
      <c r="AD37" s="14">
        <f t="shared" si="21"/>
        <v>4.140786749482402E-3</v>
      </c>
      <c r="AE37" s="14">
        <f t="shared" si="22"/>
        <v>7.9051383399209481E-3</v>
      </c>
      <c r="AF37" s="14">
        <f t="shared" si="23"/>
        <v>1.1764705882352941E-2</v>
      </c>
      <c r="AG37" s="14">
        <f t="shared" si="24"/>
        <v>2.9729729729729731E-2</v>
      </c>
      <c r="AH37" s="14">
        <f t="shared" si="25"/>
        <v>3.8387715930902108E-2</v>
      </c>
      <c r="AI37" s="14">
        <f t="shared" si="26"/>
        <v>1.5945899995476537E-2</v>
      </c>
      <c r="AJ37" s="13">
        <v>54</v>
      </c>
      <c r="AK37" s="14">
        <f t="shared" si="27"/>
        <v>1.1049985211475895</v>
      </c>
      <c r="AL37" s="14">
        <f t="shared" si="28"/>
        <v>1.9090909090909087</v>
      </c>
      <c r="AM37" s="14">
        <f t="shared" si="29"/>
        <v>1.4882352941176471</v>
      </c>
      <c r="AN37" s="14">
        <f t="shared" si="30"/>
        <v>2.5270270270270272</v>
      </c>
      <c r="AO37" s="14">
        <f t="shared" si="31"/>
        <v>1.2912231722212526</v>
      </c>
      <c r="AP37" s="14">
        <f t="shared" si="32"/>
        <v>1.5925541966316019</v>
      </c>
      <c r="AQ37" s="13">
        <v>12</v>
      </c>
      <c r="AR37" s="13">
        <v>33</v>
      </c>
    </row>
    <row r="38" spans="1:44">
      <c r="A38" s="13">
        <v>36</v>
      </c>
      <c r="B38" s="13" t="str">
        <f t="shared" si="17"/>
        <v>SSA1 G91T</v>
      </c>
      <c r="C38" s="13" t="s">
        <v>319</v>
      </c>
      <c r="D38" s="13">
        <v>141343</v>
      </c>
      <c r="E38" s="13" t="s">
        <v>48</v>
      </c>
      <c r="F38" s="13" t="s">
        <v>27</v>
      </c>
      <c r="G38" s="13" t="s">
        <v>320</v>
      </c>
      <c r="H38" s="13" t="s">
        <v>321</v>
      </c>
      <c r="I38" s="13">
        <v>139505</v>
      </c>
      <c r="J38" s="13">
        <v>141433</v>
      </c>
      <c r="K38" s="13">
        <v>91</v>
      </c>
      <c r="L38" s="13" t="s">
        <v>322</v>
      </c>
      <c r="M38" s="13">
        <v>773</v>
      </c>
      <c r="N38" s="13">
        <v>0</v>
      </c>
      <c r="O38" s="13">
        <v>888</v>
      </c>
      <c r="P38" s="13">
        <v>6</v>
      </c>
      <c r="Q38" s="13">
        <v>951</v>
      </c>
      <c r="R38" s="13">
        <v>12</v>
      </c>
      <c r="S38" s="13">
        <v>574</v>
      </c>
      <c r="T38" s="13">
        <v>13</v>
      </c>
      <c r="U38" s="13">
        <v>586</v>
      </c>
      <c r="V38" s="13">
        <v>15</v>
      </c>
      <c r="W38" s="13">
        <v>1063</v>
      </c>
      <c r="X38" s="13">
        <v>40</v>
      </c>
      <c r="Y38" s="13">
        <v>1125</v>
      </c>
      <c r="Z38" s="13">
        <v>86</v>
      </c>
      <c r="AA38" s="14">
        <f t="shared" si="18"/>
        <v>0</v>
      </c>
      <c r="AB38" s="14">
        <f t="shared" si="19"/>
        <v>6.7567567567567571E-3</v>
      </c>
      <c r="AC38" s="14">
        <f t="shared" si="20"/>
        <v>3.3783783783783786E-3</v>
      </c>
      <c r="AD38" s="14">
        <f t="shared" si="21"/>
        <v>1.2618296529968454E-2</v>
      </c>
      <c r="AE38" s="14">
        <f t="shared" si="22"/>
        <v>2.2648083623693381E-2</v>
      </c>
      <c r="AF38" s="14">
        <f t="shared" si="23"/>
        <v>2.5597269624573378E-2</v>
      </c>
      <c r="AG38" s="14">
        <f t="shared" si="24"/>
        <v>3.7629350893697081E-2</v>
      </c>
      <c r="AH38" s="14">
        <f t="shared" si="25"/>
        <v>7.644444444444444E-2</v>
      </c>
      <c r="AI38" s="14">
        <f t="shared" si="26"/>
        <v>2.9719303915792517E-2</v>
      </c>
      <c r="AJ38" s="13">
        <v>42</v>
      </c>
      <c r="AK38" s="14">
        <f t="shared" si="27"/>
        <v>3.7350157728706623</v>
      </c>
      <c r="AL38" s="14">
        <f t="shared" si="28"/>
        <v>1.7948606271777006</v>
      </c>
      <c r="AM38" s="14">
        <f t="shared" si="29"/>
        <v>1.1302179049619321</v>
      </c>
      <c r="AN38" s="14">
        <f t="shared" si="30"/>
        <v>1.4700533082470992</v>
      </c>
      <c r="AO38" s="14">
        <f t="shared" si="31"/>
        <v>2.031511111111111</v>
      </c>
      <c r="AP38" s="14">
        <f t="shared" si="32"/>
        <v>1.8660682684159033</v>
      </c>
      <c r="AQ38" s="13">
        <v>3</v>
      </c>
      <c r="AR38" s="13">
        <v>22.5</v>
      </c>
    </row>
    <row r="39" spans="1:44">
      <c r="A39" s="13">
        <v>37</v>
      </c>
      <c r="B39" s="13" t="str">
        <f t="shared" si="17"/>
        <v>CDC25 G4346A</v>
      </c>
      <c r="C39" s="13" t="s">
        <v>56</v>
      </c>
      <c r="D39" s="13">
        <v>752650</v>
      </c>
      <c r="E39" s="13" t="s">
        <v>48</v>
      </c>
      <c r="F39" s="13" t="s">
        <v>26</v>
      </c>
      <c r="G39" s="13" t="s">
        <v>92</v>
      </c>
      <c r="H39" s="13" t="s">
        <v>93</v>
      </c>
      <c r="I39" s="13">
        <v>752226</v>
      </c>
      <c r="J39" s="13">
        <v>756995</v>
      </c>
      <c r="K39" s="13">
        <v>4346</v>
      </c>
      <c r="L39" s="13" t="s">
        <v>46</v>
      </c>
      <c r="M39" s="13">
        <v>904</v>
      </c>
      <c r="N39" s="13">
        <v>0</v>
      </c>
      <c r="O39" s="13">
        <v>1052</v>
      </c>
      <c r="P39" s="13">
        <v>3</v>
      </c>
      <c r="Q39" s="13">
        <v>1061</v>
      </c>
      <c r="R39" s="13">
        <v>15</v>
      </c>
      <c r="S39" s="13">
        <v>527</v>
      </c>
      <c r="T39" s="13">
        <v>10</v>
      </c>
      <c r="U39" s="13">
        <v>662</v>
      </c>
      <c r="V39" s="13">
        <v>16</v>
      </c>
      <c r="W39" s="13">
        <v>1361</v>
      </c>
      <c r="X39" s="13">
        <v>30</v>
      </c>
      <c r="Y39" s="13">
        <v>1135</v>
      </c>
      <c r="Z39" s="13">
        <v>63</v>
      </c>
      <c r="AA39" s="14">
        <f t="shared" si="18"/>
        <v>0</v>
      </c>
      <c r="AB39" s="14">
        <f t="shared" si="19"/>
        <v>2.8517110266159697E-3</v>
      </c>
      <c r="AC39" s="14">
        <f t="shared" si="20"/>
        <v>1.4258555133079848E-3</v>
      </c>
      <c r="AD39" s="14">
        <f t="shared" si="21"/>
        <v>1.413760603204524E-2</v>
      </c>
      <c r="AE39" s="14">
        <f t="shared" si="22"/>
        <v>1.8975332068311195E-2</v>
      </c>
      <c r="AF39" s="14">
        <f t="shared" si="23"/>
        <v>2.4169184290030211E-2</v>
      </c>
      <c r="AG39" s="14">
        <f t="shared" si="24"/>
        <v>2.2042615723732551E-2</v>
      </c>
      <c r="AH39" s="14">
        <f t="shared" si="25"/>
        <v>5.5506607929515416E-2</v>
      </c>
      <c r="AI39" s="14">
        <f t="shared" si="26"/>
        <v>2.2709533592823766E-2</v>
      </c>
      <c r="AJ39" s="13">
        <v>45</v>
      </c>
      <c r="AK39" s="14">
        <f t="shared" si="27"/>
        <v>9.9151743638077274</v>
      </c>
      <c r="AL39" s="14">
        <f t="shared" si="28"/>
        <v>1.3421884882985451</v>
      </c>
      <c r="AM39" s="14">
        <f t="shared" si="29"/>
        <v>1.2737160120845923</v>
      </c>
      <c r="AN39" s="14">
        <f t="shared" si="30"/>
        <v>0.91201322556943432</v>
      </c>
      <c r="AO39" s="14">
        <f t="shared" si="31"/>
        <v>2.5181497797356824</v>
      </c>
      <c r="AP39" s="14">
        <f t="shared" si="32"/>
        <v>2.0799544955471059</v>
      </c>
      <c r="AQ39" s="13">
        <v>1</v>
      </c>
      <c r="AR39" s="13">
        <v>23</v>
      </c>
    </row>
    <row r="40" spans="1:44">
      <c r="A40" s="13">
        <v>38</v>
      </c>
      <c r="B40" s="13" t="str">
        <f t="shared" si="17"/>
        <v>ATG26 A512T</v>
      </c>
      <c r="C40" s="13" t="s">
        <v>56</v>
      </c>
      <c r="D40" s="13">
        <v>533884</v>
      </c>
      <c r="E40" s="13" t="s">
        <v>26</v>
      </c>
      <c r="F40" s="13" t="s">
        <v>27</v>
      </c>
      <c r="G40" s="13" t="s">
        <v>57</v>
      </c>
      <c r="H40" s="13" t="s">
        <v>58</v>
      </c>
      <c r="I40" s="13">
        <v>530799</v>
      </c>
      <c r="J40" s="13">
        <v>534395</v>
      </c>
      <c r="K40" s="13">
        <v>512</v>
      </c>
      <c r="L40" s="13" t="s">
        <v>59</v>
      </c>
      <c r="M40" s="13">
        <v>795</v>
      </c>
      <c r="N40" s="13">
        <v>0</v>
      </c>
      <c r="O40" s="13">
        <v>862</v>
      </c>
      <c r="P40" s="13">
        <v>72</v>
      </c>
      <c r="Q40" s="13">
        <v>892</v>
      </c>
      <c r="R40" s="13">
        <v>1</v>
      </c>
      <c r="S40" s="13">
        <v>502</v>
      </c>
      <c r="T40" s="13">
        <v>2</v>
      </c>
      <c r="U40" s="13">
        <v>552</v>
      </c>
      <c r="V40" s="13">
        <v>1</v>
      </c>
      <c r="W40" s="13">
        <v>917</v>
      </c>
      <c r="X40" s="13">
        <v>5</v>
      </c>
      <c r="Y40" s="13">
        <v>974</v>
      </c>
      <c r="Z40" s="13">
        <v>7</v>
      </c>
      <c r="AA40" s="14">
        <f t="shared" si="18"/>
        <v>0</v>
      </c>
      <c r="AB40" s="14">
        <f t="shared" si="19"/>
        <v>8.3526682134570762E-2</v>
      </c>
      <c r="AC40" s="14">
        <f t="shared" si="20"/>
        <v>4.1763341067285381E-2</v>
      </c>
      <c r="AD40" s="14">
        <f t="shared" si="21"/>
        <v>1.1210762331838565E-3</v>
      </c>
      <c r="AE40" s="14">
        <f t="shared" si="22"/>
        <v>3.9840637450199202E-3</v>
      </c>
      <c r="AF40" s="14">
        <f t="shared" si="23"/>
        <v>1.8115942028985507E-3</v>
      </c>
      <c r="AG40" s="14">
        <f t="shared" si="24"/>
        <v>5.4525627044711015E-3</v>
      </c>
      <c r="AH40" s="14">
        <f t="shared" si="25"/>
        <v>7.1868583162217657E-3</v>
      </c>
      <c r="AI40" s="14">
        <f t="shared" si="26"/>
        <v>1.0219916044846762E-2</v>
      </c>
      <c r="AJ40" s="13">
        <v>72</v>
      </c>
      <c r="AK40" s="14">
        <f t="shared" si="27"/>
        <v>2.6843547583457899E-2</v>
      </c>
      <c r="AL40" s="14">
        <f t="shared" si="28"/>
        <v>3.5537848605577689</v>
      </c>
      <c r="AM40" s="14">
        <f t="shared" si="29"/>
        <v>0.45471014492753625</v>
      </c>
      <c r="AN40" s="14">
        <f t="shared" si="30"/>
        <v>3.0098146128680479</v>
      </c>
      <c r="AO40" s="14">
        <f t="shared" si="31"/>
        <v>1.3180698151950718</v>
      </c>
      <c r="AP40" s="14">
        <f t="shared" si="32"/>
        <v>0.7033132019034074</v>
      </c>
      <c r="AQ40" s="13">
        <v>97</v>
      </c>
      <c r="AR40" s="13">
        <v>84.5</v>
      </c>
    </row>
    <row r="41" spans="1:44">
      <c r="A41" s="13">
        <v>39</v>
      </c>
      <c r="B41" s="13" t="str">
        <f t="shared" si="17"/>
        <v>SPC97 A-238G</v>
      </c>
      <c r="C41" s="13" t="s">
        <v>129</v>
      </c>
      <c r="D41" s="13">
        <v>448097</v>
      </c>
      <c r="E41" s="13" t="s">
        <v>26</v>
      </c>
      <c r="F41" s="13" t="s">
        <v>48</v>
      </c>
      <c r="G41" s="13" t="s">
        <v>307</v>
      </c>
      <c r="H41" s="13" t="s">
        <v>308</v>
      </c>
      <c r="I41" s="13">
        <v>448335</v>
      </c>
      <c r="J41" s="13">
        <v>450806</v>
      </c>
      <c r="K41" s="13">
        <v>-238</v>
      </c>
      <c r="L41" s="13" t="s">
        <v>113</v>
      </c>
      <c r="M41" s="13">
        <v>847</v>
      </c>
      <c r="N41" s="13">
        <v>0</v>
      </c>
      <c r="O41" s="13">
        <v>945</v>
      </c>
      <c r="P41" s="13">
        <v>96</v>
      </c>
      <c r="Q41" s="13">
        <v>981</v>
      </c>
      <c r="R41" s="13">
        <v>2</v>
      </c>
      <c r="S41" s="13">
        <v>562</v>
      </c>
      <c r="T41" s="13">
        <v>5</v>
      </c>
      <c r="U41" s="13">
        <v>655</v>
      </c>
      <c r="V41" s="13">
        <v>2</v>
      </c>
      <c r="W41" s="13">
        <v>897</v>
      </c>
      <c r="X41" s="13">
        <v>2</v>
      </c>
      <c r="Y41" s="13">
        <v>1198</v>
      </c>
      <c r="Z41" s="13">
        <v>4</v>
      </c>
      <c r="AA41" s="14">
        <f t="shared" si="18"/>
        <v>0</v>
      </c>
      <c r="AB41" s="14">
        <f t="shared" si="19"/>
        <v>0.10158730158730159</v>
      </c>
      <c r="AC41" s="14">
        <f t="shared" si="20"/>
        <v>5.0793650793650794E-2</v>
      </c>
      <c r="AD41" s="14">
        <f t="shared" si="21"/>
        <v>2.0387359836901123E-3</v>
      </c>
      <c r="AE41" s="14">
        <f t="shared" si="22"/>
        <v>8.8967971530249119E-3</v>
      </c>
      <c r="AF41" s="14">
        <f t="shared" si="23"/>
        <v>3.0534351145038168E-3</v>
      </c>
      <c r="AG41" s="14">
        <f t="shared" si="24"/>
        <v>2.229654403567447E-3</v>
      </c>
      <c r="AH41" s="14">
        <f t="shared" si="25"/>
        <v>3.3388981636060101E-3</v>
      </c>
      <c r="AI41" s="14">
        <f t="shared" si="26"/>
        <v>1.1725195268673848E-2</v>
      </c>
      <c r="AJ41" s="13">
        <v>67</v>
      </c>
      <c r="AK41" s="14">
        <f t="shared" si="27"/>
        <v>4.0137614678899085E-2</v>
      </c>
      <c r="AL41" s="14">
        <f t="shared" si="28"/>
        <v>4.3638790035587185</v>
      </c>
      <c r="AM41" s="14">
        <f t="shared" si="29"/>
        <v>0.34320610687022896</v>
      </c>
      <c r="AN41" s="14">
        <f t="shared" si="30"/>
        <v>0.73021181716833894</v>
      </c>
      <c r="AO41" s="14">
        <f t="shared" si="31"/>
        <v>1.4974958263772955</v>
      </c>
      <c r="AP41" s="14">
        <f t="shared" si="32"/>
        <v>0.58017464993375689</v>
      </c>
      <c r="AQ41" s="13">
        <v>104</v>
      </c>
      <c r="AR41" s="13">
        <v>85.5</v>
      </c>
    </row>
    <row r="42" spans="1:44">
      <c r="A42" s="13">
        <v>40</v>
      </c>
      <c r="B42" s="13" t="str">
        <f t="shared" si="17"/>
        <v>MET17 C-353T</v>
      </c>
      <c r="C42" s="13" t="s">
        <v>56</v>
      </c>
      <c r="D42" s="13">
        <v>732191</v>
      </c>
      <c r="E42" s="13" t="s">
        <v>32</v>
      </c>
      <c r="F42" s="13" t="s">
        <v>27</v>
      </c>
      <c r="G42" s="13" t="s">
        <v>193</v>
      </c>
      <c r="H42" s="13" t="s">
        <v>194</v>
      </c>
      <c r="I42" s="13">
        <v>732544</v>
      </c>
      <c r="J42" s="13">
        <v>733878</v>
      </c>
      <c r="K42" s="13">
        <v>-353</v>
      </c>
      <c r="L42" s="13" t="s">
        <v>42</v>
      </c>
      <c r="M42" s="13">
        <v>684</v>
      </c>
      <c r="N42" s="13">
        <v>0</v>
      </c>
      <c r="O42" s="13">
        <v>813</v>
      </c>
      <c r="P42" s="13">
        <v>84</v>
      </c>
      <c r="Q42" s="13">
        <v>852</v>
      </c>
      <c r="R42" s="13">
        <v>5</v>
      </c>
      <c r="S42" s="13">
        <v>446</v>
      </c>
      <c r="T42" s="13">
        <v>2</v>
      </c>
      <c r="U42" s="13">
        <v>535</v>
      </c>
      <c r="V42" s="13">
        <v>2</v>
      </c>
      <c r="W42" s="13">
        <v>1022</v>
      </c>
      <c r="X42" s="13">
        <v>1</v>
      </c>
      <c r="Y42" s="13">
        <v>863</v>
      </c>
      <c r="Z42" s="13">
        <v>2</v>
      </c>
      <c r="AA42" s="14">
        <f t="shared" si="18"/>
        <v>0</v>
      </c>
      <c r="AB42" s="14">
        <f t="shared" si="19"/>
        <v>0.10332103321033211</v>
      </c>
      <c r="AC42" s="14">
        <f t="shared" si="20"/>
        <v>5.1660516605166053E-2</v>
      </c>
      <c r="AD42" s="14">
        <f t="shared" si="21"/>
        <v>5.8685446009389668E-3</v>
      </c>
      <c r="AE42" s="14">
        <f t="shared" si="22"/>
        <v>4.4843049327354259E-3</v>
      </c>
      <c r="AF42" s="14">
        <f t="shared" si="23"/>
        <v>3.7383177570093459E-3</v>
      </c>
      <c r="AG42" s="14">
        <f t="shared" si="24"/>
        <v>9.7847358121330719E-4</v>
      </c>
      <c r="AH42" s="14">
        <f t="shared" si="25"/>
        <v>2.3174971031286211E-3</v>
      </c>
      <c r="AI42" s="14">
        <f t="shared" si="26"/>
        <v>1.1507942430031953E-2</v>
      </c>
      <c r="AJ42" s="13">
        <v>69</v>
      </c>
      <c r="AK42" s="14">
        <f t="shared" si="27"/>
        <v>0.11359825620389</v>
      </c>
      <c r="AL42" s="14">
        <f t="shared" si="28"/>
        <v>0.76412556053811664</v>
      </c>
      <c r="AM42" s="14">
        <f t="shared" si="29"/>
        <v>0.83364485981308412</v>
      </c>
      <c r="AN42" s="14">
        <f t="shared" si="30"/>
        <v>0.26174168297455969</v>
      </c>
      <c r="AO42" s="14">
        <f t="shared" si="31"/>
        <v>2.3684820393974508</v>
      </c>
      <c r="AP42" s="14">
        <f t="shared" si="32"/>
        <v>0.5374921069395292</v>
      </c>
      <c r="AQ42" s="13">
        <v>105</v>
      </c>
      <c r="AR42" s="13">
        <v>87</v>
      </c>
    </row>
    <row r="43" spans="1:44">
      <c r="A43" s="13">
        <v>41</v>
      </c>
      <c r="B43" s="13" t="str">
        <f t="shared" si="17"/>
        <v>PIM1 T561C</v>
      </c>
      <c r="C43" s="13" t="s">
        <v>25</v>
      </c>
      <c r="D43" s="13">
        <v>180718</v>
      </c>
      <c r="E43" s="13" t="s">
        <v>27</v>
      </c>
      <c r="F43" s="13" t="s">
        <v>32</v>
      </c>
      <c r="G43" s="13" t="s">
        <v>254</v>
      </c>
      <c r="H43" s="13" t="s">
        <v>255</v>
      </c>
      <c r="I43" s="13">
        <v>177877</v>
      </c>
      <c r="J43" s="13">
        <v>181278</v>
      </c>
      <c r="K43" s="13">
        <v>561</v>
      </c>
      <c r="L43" s="13" t="s">
        <v>256</v>
      </c>
      <c r="M43" s="13">
        <v>820</v>
      </c>
      <c r="N43" s="13">
        <v>0</v>
      </c>
      <c r="O43" s="13">
        <v>944</v>
      </c>
      <c r="P43" s="13">
        <v>4</v>
      </c>
      <c r="Q43" s="13">
        <v>1026</v>
      </c>
      <c r="R43" s="13">
        <v>51</v>
      </c>
      <c r="S43" s="13">
        <v>498</v>
      </c>
      <c r="T43" s="13">
        <v>6</v>
      </c>
      <c r="U43" s="13">
        <v>677</v>
      </c>
      <c r="V43" s="13">
        <v>13</v>
      </c>
      <c r="W43" s="13">
        <v>1409</v>
      </c>
      <c r="X43" s="13">
        <v>5</v>
      </c>
      <c r="Y43" s="13">
        <v>1124</v>
      </c>
      <c r="Z43" s="13">
        <v>3</v>
      </c>
      <c r="AA43" s="14">
        <f t="shared" si="18"/>
        <v>0</v>
      </c>
      <c r="AB43" s="14">
        <f t="shared" si="19"/>
        <v>4.2372881355932203E-3</v>
      </c>
      <c r="AC43" s="14">
        <f t="shared" si="20"/>
        <v>2.1186440677966102E-3</v>
      </c>
      <c r="AD43" s="14">
        <f t="shared" si="21"/>
        <v>4.9707602339181284E-2</v>
      </c>
      <c r="AE43" s="14">
        <f t="shared" si="22"/>
        <v>1.2048192771084338E-2</v>
      </c>
      <c r="AF43" s="14">
        <f t="shared" si="23"/>
        <v>1.9202363367799114E-2</v>
      </c>
      <c r="AG43" s="14">
        <f t="shared" si="24"/>
        <v>3.5486160397444995E-3</v>
      </c>
      <c r="AH43" s="14">
        <f t="shared" si="25"/>
        <v>2.6690391459074734E-3</v>
      </c>
      <c r="AI43" s="14">
        <f t="shared" si="26"/>
        <v>1.4882409621918889E-2</v>
      </c>
      <c r="AJ43" s="13">
        <v>59</v>
      </c>
      <c r="AK43" s="14">
        <f t="shared" si="27"/>
        <v>23.461988304093566</v>
      </c>
      <c r="AL43" s="14">
        <f t="shared" si="28"/>
        <v>0.24238128986534374</v>
      </c>
      <c r="AM43" s="14">
        <f t="shared" si="29"/>
        <v>1.5937961595273265</v>
      </c>
      <c r="AN43" s="14">
        <f t="shared" si="30"/>
        <v>0.18480100453130971</v>
      </c>
      <c r="AO43" s="14">
        <f t="shared" si="31"/>
        <v>0.75213523131672599</v>
      </c>
      <c r="AP43" s="14">
        <f t="shared" si="32"/>
        <v>1.0472717494248265</v>
      </c>
      <c r="AQ43" s="13">
        <v>60</v>
      </c>
      <c r="AR43" s="13">
        <v>59.5</v>
      </c>
    </row>
    <row r="44" spans="1:44">
      <c r="A44" s="13">
        <v>42</v>
      </c>
      <c r="B44" s="13" t="str">
        <f t="shared" si="17"/>
        <v>SLP1 G52A</v>
      </c>
      <c r="C44" s="13" t="s">
        <v>60</v>
      </c>
      <c r="D44" s="13">
        <v>624781</v>
      </c>
      <c r="E44" s="13" t="s">
        <v>48</v>
      </c>
      <c r="F44" s="13" t="s">
        <v>26</v>
      </c>
      <c r="G44" s="13" t="s">
        <v>297</v>
      </c>
      <c r="H44" s="13" t="s">
        <v>298</v>
      </c>
      <c r="I44" s="13">
        <v>624730</v>
      </c>
      <c r="J44" s="13">
        <v>626493</v>
      </c>
      <c r="K44" s="13">
        <v>52</v>
      </c>
      <c r="L44" s="13" t="s">
        <v>299</v>
      </c>
      <c r="M44" s="13">
        <v>750</v>
      </c>
      <c r="N44" s="13">
        <v>0</v>
      </c>
      <c r="O44" s="13">
        <v>855</v>
      </c>
      <c r="P44" s="13">
        <v>48</v>
      </c>
      <c r="Q44" s="13">
        <v>848</v>
      </c>
      <c r="R44" s="13">
        <v>10</v>
      </c>
      <c r="S44" s="13">
        <v>517</v>
      </c>
      <c r="T44" s="13">
        <v>1</v>
      </c>
      <c r="U44" s="13">
        <v>577</v>
      </c>
      <c r="V44" s="13">
        <v>3</v>
      </c>
      <c r="W44" s="13">
        <v>1060</v>
      </c>
      <c r="X44" s="13">
        <v>8</v>
      </c>
      <c r="Y44" s="13">
        <v>1051</v>
      </c>
      <c r="Z44" s="13">
        <v>3</v>
      </c>
      <c r="AA44" s="14">
        <f t="shared" si="18"/>
        <v>0</v>
      </c>
      <c r="AB44" s="14">
        <f t="shared" si="19"/>
        <v>5.6140350877192984E-2</v>
      </c>
      <c r="AC44" s="14">
        <f t="shared" si="20"/>
        <v>2.8070175438596492E-2</v>
      </c>
      <c r="AD44" s="14">
        <f t="shared" si="21"/>
        <v>1.179245283018868E-2</v>
      </c>
      <c r="AE44" s="14">
        <f t="shared" si="22"/>
        <v>1.9342359767891683E-3</v>
      </c>
      <c r="AF44" s="14">
        <f t="shared" si="23"/>
        <v>5.1993067590987872E-3</v>
      </c>
      <c r="AG44" s="14">
        <f t="shared" si="24"/>
        <v>7.5471698113207548E-3</v>
      </c>
      <c r="AH44" s="14">
        <f t="shared" si="25"/>
        <v>2.8544243577545195E-3</v>
      </c>
      <c r="AI44" s="14">
        <f t="shared" si="26"/>
        <v>9.5662941956247329E-3</v>
      </c>
      <c r="AJ44" s="13">
        <v>78</v>
      </c>
      <c r="AK44" s="14">
        <f t="shared" si="27"/>
        <v>0.42010613207547171</v>
      </c>
      <c r="AL44" s="14">
        <f t="shared" si="28"/>
        <v>0.16402321083172147</v>
      </c>
      <c r="AM44" s="14">
        <f t="shared" si="29"/>
        <v>2.6880415944540728</v>
      </c>
      <c r="AN44" s="14">
        <f t="shared" si="30"/>
        <v>1.4515723270440251</v>
      </c>
      <c r="AO44" s="14">
        <f t="shared" si="31"/>
        <v>0.37821122740247382</v>
      </c>
      <c r="AP44" s="14">
        <f t="shared" si="32"/>
        <v>0.63307429837617868</v>
      </c>
      <c r="AQ44" s="13">
        <v>103</v>
      </c>
      <c r="AR44" s="13">
        <v>90.5</v>
      </c>
    </row>
    <row r="45" spans="1:44">
      <c r="A45" s="13">
        <v>43</v>
      </c>
      <c r="B45" s="13" t="str">
        <f t="shared" si="17"/>
        <v>TUP1 G1784A</v>
      </c>
      <c r="C45" s="13" t="s">
        <v>94</v>
      </c>
      <c r="D45" s="13">
        <v>260666</v>
      </c>
      <c r="E45" s="13" t="s">
        <v>48</v>
      </c>
      <c r="F45" s="13" t="s">
        <v>26</v>
      </c>
      <c r="G45" s="13" t="s">
        <v>351</v>
      </c>
      <c r="H45" s="13" t="s">
        <v>352</v>
      </c>
      <c r="I45" s="13">
        <v>260308</v>
      </c>
      <c r="J45" s="13">
        <v>262449</v>
      </c>
      <c r="K45" s="13">
        <v>1784</v>
      </c>
      <c r="L45" s="13" t="s">
        <v>105</v>
      </c>
      <c r="M45" s="13">
        <v>701</v>
      </c>
      <c r="N45" s="13">
        <v>0</v>
      </c>
      <c r="O45" s="13">
        <v>889</v>
      </c>
      <c r="P45" s="13">
        <v>20</v>
      </c>
      <c r="Q45" s="13">
        <v>827</v>
      </c>
      <c r="R45" s="13">
        <v>2</v>
      </c>
      <c r="S45" s="13">
        <v>496</v>
      </c>
      <c r="T45" s="13">
        <v>3</v>
      </c>
      <c r="U45" s="13">
        <v>616</v>
      </c>
      <c r="V45" s="13">
        <v>1</v>
      </c>
      <c r="W45" s="13">
        <v>1311</v>
      </c>
      <c r="X45" s="13">
        <v>5</v>
      </c>
      <c r="Y45" s="13">
        <v>970</v>
      </c>
      <c r="Z45" s="13">
        <v>5</v>
      </c>
      <c r="AA45" s="14">
        <f t="shared" si="18"/>
        <v>0</v>
      </c>
      <c r="AB45" s="14">
        <f t="shared" si="19"/>
        <v>2.2497187851518559E-2</v>
      </c>
      <c r="AC45" s="14">
        <f t="shared" si="20"/>
        <v>1.1248593925759279E-2</v>
      </c>
      <c r="AD45" s="14">
        <f t="shared" si="21"/>
        <v>2.4183796856106408E-3</v>
      </c>
      <c r="AE45" s="14">
        <f t="shared" si="22"/>
        <v>6.0483870967741934E-3</v>
      </c>
      <c r="AF45" s="14">
        <f t="shared" si="23"/>
        <v>1.6233766233766235E-3</v>
      </c>
      <c r="AG45" s="14">
        <f t="shared" si="24"/>
        <v>3.8138825324180014E-3</v>
      </c>
      <c r="AH45" s="14">
        <f t="shared" si="25"/>
        <v>5.1546391752577319E-3</v>
      </c>
      <c r="AI45" s="14">
        <f t="shared" si="26"/>
        <v>5.0512098398660787E-3</v>
      </c>
      <c r="AJ45" s="13">
        <v>98</v>
      </c>
      <c r="AK45" s="14">
        <f t="shared" si="27"/>
        <v>0.21499395405078597</v>
      </c>
      <c r="AL45" s="14">
        <f t="shared" si="28"/>
        <v>2.501008064516129</v>
      </c>
      <c r="AM45" s="14">
        <f t="shared" si="29"/>
        <v>0.26839826839826841</v>
      </c>
      <c r="AN45" s="14">
        <f t="shared" si="30"/>
        <v>2.3493516399694885</v>
      </c>
      <c r="AO45" s="14">
        <f t="shared" si="31"/>
        <v>1.3515463917525774</v>
      </c>
      <c r="AP45" s="14">
        <f t="shared" si="32"/>
        <v>0.85549998489289247</v>
      </c>
      <c r="AQ45" s="13">
        <v>88</v>
      </c>
      <c r="AR45" s="13">
        <v>93</v>
      </c>
    </row>
    <row r="46" spans="1:44">
      <c r="A46" s="13">
        <v>44</v>
      </c>
      <c r="B46" s="13" t="str">
        <f t="shared" si="17"/>
        <v>COS111 C14T</v>
      </c>
      <c r="C46" s="13" t="s">
        <v>25</v>
      </c>
      <c r="D46" s="13">
        <v>629176</v>
      </c>
      <c r="E46" s="13" t="s">
        <v>32</v>
      </c>
      <c r="F46" s="13" t="s">
        <v>27</v>
      </c>
      <c r="G46" s="13" t="s">
        <v>103</v>
      </c>
      <c r="H46" s="13" t="s">
        <v>104</v>
      </c>
      <c r="I46" s="13">
        <v>629163</v>
      </c>
      <c r="J46" s="13">
        <v>629211</v>
      </c>
      <c r="K46" s="13">
        <v>14</v>
      </c>
      <c r="L46" s="13" t="s">
        <v>105</v>
      </c>
      <c r="M46" s="13">
        <v>730</v>
      </c>
      <c r="N46" s="13">
        <v>0</v>
      </c>
      <c r="O46" s="13">
        <v>756</v>
      </c>
      <c r="P46" s="13">
        <v>24</v>
      </c>
      <c r="Q46" s="13">
        <v>863</v>
      </c>
      <c r="R46" s="13">
        <v>1</v>
      </c>
      <c r="S46" s="13">
        <v>498</v>
      </c>
      <c r="T46" s="13">
        <v>1</v>
      </c>
      <c r="U46" s="13">
        <v>564</v>
      </c>
      <c r="V46" s="13">
        <v>1</v>
      </c>
      <c r="W46" s="13">
        <v>813</v>
      </c>
      <c r="X46" s="13">
        <v>3</v>
      </c>
      <c r="Y46" s="13">
        <v>975</v>
      </c>
      <c r="Z46" s="13">
        <v>2</v>
      </c>
      <c r="AA46" s="14">
        <f t="shared" si="18"/>
        <v>0</v>
      </c>
      <c r="AB46" s="14">
        <f t="shared" si="19"/>
        <v>3.1746031746031744E-2</v>
      </c>
      <c r="AC46" s="14">
        <f t="shared" si="20"/>
        <v>1.5873015873015872E-2</v>
      </c>
      <c r="AD46" s="14">
        <f t="shared" si="21"/>
        <v>1.1587485515643105E-3</v>
      </c>
      <c r="AE46" s="14">
        <f t="shared" si="22"/>
        <v>2.008032128514056E-3</v>
      </c>
      <c r="AF46" s="14">
        <f t="shared" si="23"/>
        <v>1.7730496453900709E-3</v>
      </c>
      <c r="AG46" s="14">
        <f t="shared" si="24"/>
        <v>3.6900369003690036E-3</v>
      </c>
      <c r="AH46" s="14">
        <f t="shared" si="25"/>
        <v>2.0512820512820513E-3</v>
      </c>
      <c r="AI46" s="14">
        <f t="shared" si="26"/>
        <v>4.425694191689227E-3</v>
      </c>
      <c r="AJ46" s="13">
        <v>102</v>
      </c>
      <c r="AK46" s="14">
        <f t="shared" si="27"/>
        <v>7.3001158748551565E-2</v>
      </c>
      <c r="AL46" s="14">
        <f t="shared" si="28"/>
        <v>1.7329317269076303</v>
      </c>
      <c r="AM46" s="14">
        <f t="shared" si="29"/>
        <v>0.88297872340425543</v>
      </c>
      <c r="AN46" s="14">
        <f t="shared" si="30"/>
        <v>2.0811808118081179</v>
      </c>
      <c r="AO46" s="14">
        <f t="shared" si="31"/>
        <v>0.5558974358974359</v>
      </c>
      <c r="AP46" s="14">
        <f t="shared" si="32"/>
        <v>0.66416071853392888</v>
      </c>
      <c r="AQ46" s="13">
        <v>100</v>
      </c>
      <c r="AR46" s="13">
        <v>101</v>
      </c>
    </row>
    <row r="47" spans="1:44">
      <c r="A47" s="13">
        <v>45</v>
      </c>
      <c r="B47" s="13" t="str">
        <f t="shared" si="17"/>
        <v>DEF1 C-108T</v>
      </c>
      <c r="C47" s="13" t="s">
        <v>72</v>
      </c>
      <c r="D47" s="13">
        <v>338505</v>
      </c>
      <c r="E47" s="13" t="s">
        <v>32</v>
      </c>
      <c r="F47" s="13" t="s">
        <v>27</v>
      </c>
      <c r="G47" s="13" t="s">
        <v>114</v>
      </c>
      <c r="H47" s="13" t="s">
        <v>115</v>
      </c>
      <c r="I47" s="13">
        <v>336181</v>
      </c>
      <c r="J47" s="13">
        <v>338397</v>
      </c>
      <c r="K47" s="13">
        <v>-108</v>
      </c>
      <c r="L47" s="13" t="s">
        <v>42</v>
      </c>
      <c r="M47" s="13">
        <v>888</v>
      </c>
      <c r="N47" s="13">
        <v>0</v>
      </c>
      <c r="O47" s="13">
        <v>1000</v>
      </c>
      <c r="P47" s="13">
        <v>48</v>
      </c>
      <c r="Q47" s="13">
        <v>1006</v>
      </c>
      <c r="R47" s="13">
        <v>2</v>
      </c>
      <c r="S47" s="13">
        <v>613</v>
      </c>
      <c r="T47" s="13">
        <v>2</v>
      </c>
      <c r="U47" s="13">
        <v>629</v>
      </c>
      <c r="V47" s="13">
        <v>2</v>
      </c>
      <c r="W47" s="13">
        <v>1171</v>
      </c>
      <c r="X47" s="13">
        <v>8</v>
      </c>
      <c r="Y47" s="13">
        <v>1096</v>
      </c>
      <c r="Z47" s="13">
        <v>3</v>
      </c>
      <c r="AA47" s="14">
        <f t="shared" si="18"/>
        <v>0</v>
      </c>
      <c r="AB47" s="14">
        <f t="shared" si="19"/>
        <v>4.8000000000000001E-2</v>
      </c>
      <c r="AC47" s="14">
        <f t="shared" si="20"/>
        <v>2.4E-2</v>
      </c>
      <c r="AD47" s="14">
        <f t="shared" si="21"/>
        <v>1.9880715705765406E-3</v>
      </c>
      <c r="AE47" s="14">
        <f t="shared" si="22"/>
        <v>3.2626427406199023E-3</v>
      </c>
      <c r="AF47" s="14">
        <f t="shared" si="23"/>
        <v>3.1796502384737681E-3</v>
      </c>
      <c r="AG47" s="14">
        <f t="shared" si="24"/>
        <v>6.8317677198975234E-3</v>
      </c>
      <c r="AH47" s="14">
        <f t="shared" si="25"/>
        <v>2.7372262773722629E-3</v>
      </c>
      <c r="AI47" s="14">
        <f t="shared" si="26"/>
        <v>6.9998930911566682E-3</v>
      </c>
      <c r="AJ47" s="13">
        <v>89</v>
      </c>
      <c r="AK47" s="14">
        <f t="shared" si="27"/>
        <v>8.2836315440689187E-2</v>
      </c>
      <c r="AL47" s="14">
        <f t="shared" si="28"/>
        <v>1.641109298531811</v>
      </c>
      <c r="AM47" s="14">
        <f t="shared" si="29"/>
        <v>0.97456279809220991</v>
      </c>
      <c r="AN47" s="14">
        <f t="shared" si="30"/>
        <v>2.1485909479077709</v>
      </c>
      <c r="AO47" s="14">
        <f t="shared" si="31"/>
        <v>0.40066149635036497</v>
      </c>
      <c r="AP47" s="14">
        <f t="shared" si="32"/>
        <v>0.64776859943586462</v>
      </c>
      <c r="AQ47" s="13">
        <v>102</v>
      </c>
      <c r="AR47" s="13">
        <v>95.5</v>
      </c>
    </row>
    <row r="48" spans="1:44">
      <c r="A48" s="13">
        <v>46</v>
      </c>
      <c r="B48" s="13" t="str">
        <f t="shared" si="17"/>
        <v>VHR1 A192G</v>
      </c>
      <c r="C48" s="13" t="s">
        <v>39</v>
      </c>
      <c r="D48" s="13">
        <v>250180</v>
      </c>
      <c r="E48" s="13" t="s">
        <v>26</v>
      </c>
      <c r="F48" s="13" t="s">
        <v>48</v>
      </c>
      <c r="G48" s="13" t="s">
        <v>369</v>
      </c>
      <c r="H48" s="13" t="s">
        <v>370</v>
      </c>
      <c r="I48" s="13">
        <v>249989</v>
      </c>
      <c r="J48" s="13">
        <v>251911</v>
      </c>
      <c r="K48" s="13">
        <v>192</v>
      </c>
      <c r="L48" s="13" t="s">
        <v>256</v>
      </c>
      <c r="M48" s="13">
        <v>823</v>
      </c>
      <c r="N48" s="13">
        <v>0</v>
      </c>
      <c r="O48" s="13">
        <v>997</v>
      </c>
      <c r="P48" s="13">
        <v>39</v>
      </c>
      <c r="Q48" s="13">
        <v>1041</v>
      </c>
      <c r="R48" s="13">
        <v>4</v>
      </c>
      <c r="S48" s="13">
        <v>536</v>
      </c>
      <c r="T48" s="13">
        <v>4</v>
      </c>
      <c r="U48" s="13">
        <v>624</v>
      </c>
      <c r="V48" s="13">
        <v>4</v>
      </c>
      <c r="W48" s="13">
        <v>1253</v>
      </c>
      <c r="X48" s="13">
        <v>15</v>
      </c>
      <c r="Y48" s="13">
        <v>1078</v>
      </c>
      <c r="Z48" s="13">
        <v>9</v>
      </c>
      <c r="AA48" s="14">
        <f t="shared" si="18"/>
        <v>0</v>
      </c>
      <c r="AB48" s="14">
        <f t="shared" si="19"/>
        <v>3.9117352056168508E-2</v>
      </c>
      <c r="AC48" s="14">
        <f t="shared" si="20"/>
        <v>1.9558676028084254E-2</v>
      </c>
      <c r="AD48" s="14">
        <f t="shared" si="21"/>
        <v>3.8424591738712775E-3</v>
      </c>
      <c r="AE48" s="14">
        <f t="shared" si="22"/>
        <v>7.462686567164179E-3</v>
      </c>
      <c r="AF48" s="14">
        <f t="shared" si="23"/>
        <v>6.41025641025641E-3</v>
      </c>
      <c r="AG48" s="14">
        <f t="shared" si="24"/>
        <v>1.1971268954509178E-2</v>
      </c>
      <c r="AH48" s="14">
        <f t="shared" si="25"/>
        <v>8.3487940630797772E-3</v>
      </c>
      <c r="AI48" s="14">
        <f t="shared" si="26"/>
        <v>9.5990235328275129E-3</v>
      </c>
      <c r="AJ48" s="13">
        <v>77</v>
      </c>
      <c r="AK48" s="14">
        <f t="shared" si="27"/>
        <v>0.19645804083844429</v>
      </c>
      <c r="AL48" s="14">
        <f t="shared" si="28"/>
        <v>1.9421641791044777</v>
      </c>
      <c r="AM48" s="14">
        <f t="shared" si="29"/>
        <v>0.85897435897435892</v>
      </c>
      <c r="AN48" s="14">
        <f t="shared" si="30"/>
        <v>1.8675179569034319</v>
      </c>
      <c r="AO48" s="14">
        <f t="shared" si="31"/>
        <v>0.69740259740259736</v>
      </c>
      <c r="AP48" s="14">
        <f t="shared" si="32"/>
        <v>0.8434451768526734</v>
      </c>
      <c r="AQ48" s="13">
        <v>89</v>
      </c>
      <c r="AR48" s="13">
        <v>83</v>
      </c>
    </row>
    <row r="49" spans="1:44">
      <c r="A49" s="13">
        <v>47</v>
      </c>
      <c r="B49" s="13" t="str">
        <f t="shared" si="17"/>
        <v>TEF1 T-126C</v>
      </c>
      <c r="C49" s="13" t="s">
        <v>47</v>
      </c>
      <c r="D49" s="13">
        <v>700466</v>
      </c>
      <c r="E49" s="13" t="s">
        <v>27</v>
      </c>
      <c r="F49" s="13" t="s">
        <v>32</v>
      </c>
      <c r="G49" s="13" t="s">
        <v>337</v>
      </c>
      <c r="H49" s="13" t="s">
        <v>338</v>
      </c>
      <c r="I49" s="13">
        <v>700592</v>
      </c>
      <c r="J49" s="13">
        <v>701968</v>
      </c>
      <c r="K49" s="13">
        <v>-126</v>
      </c>
      <c r="L49" s="13" t="s">
        <v>63</v>
      </c>
      <c r="M49" s="13">
        <v>663</v>
      </c>
      <c r="N49" s="13">
        <v>0</v>
      </c>
      <c r="O49" s="13">
        <v>582</v>
      </c>
      <c r="P49" s="13">
        <v>27</v>
      </c>
      <c r="Q49" s="13">
        <v>710</v>
      </c>
      <c r="R49" s="13">
        <v>2</v>
      </c>
      <c r="S49" s="13">
        <v>490</v>
      </c>
      <c r="T49" s="13">
        <v>3</v>
      </c>
      <c r="U49" s="13">
        <v>499</v>
      </c>
      <c r="V49" s="13">
        <v>1</v>
      </c>
      <c r="W49" s="13">
        <v>927</v>
      </c>
      <c r="X49" s="13">
        <v>9</v>
      </c>
      <c r="Y49" s="13">
        <v>856</v>
      </c>
      <c r="Z49" s="13">
        <v>8</v>
      </c>
      <c r="AA49" s="14">
        <f t="shared" si="18"/>
        <v>0</v>
      </c>
      <c r="AB49" s="14">
        <f t="shared" si="19"/>
        <v>4.6391752577319589E-2</v>
      </c>
      <c r="AC49" s="14">
        <f t="shared" si="20"/>
        <v>2.3195876288659795E-2</v>
      </c>
      <c r="AD49" s="14">
        <f t="shared" si="21"/>
        <v>2.8169014084507044E-3</v>
      </c>
      <c r="AE49" s="14">
        <f t="shared" si="22"/>
        <v>6.1224489795918364E-3</v>
      </c>
      <c r="AF49" s="14">
        <f t="shared" si="23"/>
        <v>2.004008016032064E-3</v>
      </c>
      <c r="AG49" s="14">
        <f t="shared" si="24"/>
        <v>9.7087378640776691E-3</v>
      </c>
      <c r="AH49" s="14">
        <f t="shared" si="25"/>
        <v>9.3457943925233638E-3</v>
      </c>
      <c r="AI49" s="14">
        <f t="shared" si="26"/>
        <v>8.8656278248892394E-3</v>
      </c>
      <c r="AJ49" s="13">
        <v>82</v>
      </c>
      <c r="AK49" s="14">
        <f t="shared" si="27"/>
        <v>0.12143974960876369</v>
      </c>
      <c r="AL49" s="14">
        <f t="shared" si="28"/>
        <v>2.1734693877551017</v>
      </c>
      <c r="AM49" s="14">
        <f t="shared" si="29"/>
        <v>0.32732130928523712</v>
      </c>
      <c r="AN49" s="14">
        <f t="shared" si="30"/>
        <v>4.8446601941747574</v>
      </c>
      <c r="AO49" s="14">
        <f t="shared" si="31"/>
        <v>0.96261682242990654</v>
      </c>
      <c r="AP49" s="14">
        <f t="shared" si="32"/>
        <v>0.83376006118653212</v>
      </c>
      <c r="AQ49" s="13">
        <v>91</v>
      </c>
      <c r="AR49" s="13">
        <v>86.5</v>
      </c>
    </row>
    <row r="50" spans="1:44">
      <c r="A50" s="13">
        <v>48</v>
      </c>
      <c r="B50" s="13" t="str">
        <f t="shared" si="17"/>
        <v>TPC1 A529T</v>
      </c>
      <c r="C50" s="13" t="s">
        <v>52</v>
      </c>
      <c r="D50" s="13">
        <v>677153</v>
      </c>
      <c r="E50" s="13" t="s">
        <v>26</v>
      </c>
      <c r="F50" s="13" t="s">
        <v>27</v>
      </c>
      <c r="G50" s="13" t="s">
        <v>348</v>
      </c>
      <c r="H50" s="13" t="s">
        <v>349</v>
      </c>
      <c r="I50" s="13">
        <v>676625</v>
      </c>
      <c r="J50" s="13">
        <v>677569</v>
      </c>
      <c r="K50" s="13">
        <v>529</v>
      </c>
      <c r="L50" s="13" t="s">
        <v>350</v>
      </c>
      <c r="M50" s="13">
        <v>803</v>
      </c>
      <c r="N50" s="13">
        <v>0</v>
      </c>
      <c r="O50" s="13">
        <v>928</v>
      </c>
      <c r="P50" s="13">
        <v>1</v>
      </c>
      <c r="Q50" s="13">
        <v>898</v>
      </c>
      <c r="R50" s="13">
        <v>15</v>
      </c>
      <c r="S50" s="13">
        <v>505</v>
      </c>
      <c r="T50" s="13">
        <v>6</v>
      </c>
      <c r="U50" s="13">
        <v>548</v>
      </c>
      <c r="V50" s="13">
        <v>9</v>
      </c>
      <c r="W50" s="13">
        <v>1358</v>
      </c>
      <c r="X50" s="13">
        <v>11</v>
      </c>
      <c r="Y50" s="13">
        <v>1014</v>
      </c>
      <c r="Z50" s="13">
        <v>17</v>
      </c>
      <c r="AA50" s="14">
        <f t="shared" si="18"/>
        <v>0</v>
      </c>
      <c r="AB50" s="14">
        <f t="shared" si="19"/>
        <v>1.0775862068965517E-3</v>
      </c>
      <c r="AC50" s="14">
        <f t="shared" si="20"/>
        <v>5.3879310344827585E-4</v>
      </c>
      <c r="AD50" s="14">
        <f t="shared" si="21"/>
        <v>1.670378619153675E-2</v>
      </c>
      <c r="AE50" s="14">
        <f t="shared" si="22"/>
        <v>1.1881188118811881E-2</v>
      </c>
      <c r="AF50" s="14">
        <f t="shared" si="23"/>
        <v>1.6423357664233577E-2</v>
      </c>
      <c r="AG50" s="14">
        <f t="shared" si="24"/>
        <v>8.1001472754050081E-3</v>
      </c>
      <c r="AH50" s="14">
        <f t="shared" si="25"/>
        <v>1.6765285996055226E-2</v>
      </c>
      <c r="AI50" s="14">
        <f t="shared" si="26"/>
        <v>1.1735426391581786E-2</v>
      </c>
      <c r="AJ50" s="13">
        <v>66</v>
      </c>
      <c r="AK50" s="14">
        <f t="shared" si="27"/>
        <v>31.002227171492208</v>
      </c>
      <c r="AL50" s="14">
        <f t="shared" si="28"/>
        <v>0.71128712871287125</v>
      </c>
      <c r="AM50" s="14">
        <f t="shared" si="29"/>
        <v>1.3822992700729928</v>
      </c>
      <c r="AN50" s="14">
        <f t="shared" si="30"/>
        <v>0.49320896743577158</v>
      </c>
      <c r="AO50" s="14">
        <f t="shared" si="31"/>
        <v>2.0697507620584541</v>
      </c>
      <c r="AP50" s="14">
        <f t="shared" si="32"/>
        <v>1.9888305738106669</v>
      </c>
      <c r="AQ50" s="13">
        <v>2</v>
      </c>
      <c r="AR50" s="13">
        <v>34</v>
      </c>
    </row>
    <row r="51" spans="1:44">
      <c r="A51" s="13">
        <f t="shared" ref="A51:A82" si="33">A50+1</f>
        <v>49</v>
      </c>
      <c r="B51" s="13" t="str">
        <f t="shared" si="17"/>
        <v>PSD1 A1496G</v>
      </c>
      <c r="C51" s="13" t="s">
        <v>82</v>
      </c>
      <c r="D51" s="13">
        <v>316178</v>
      </c>
      <c r="E51" s="13" t="s">
        <v>26</v>
      </c>
      <c r="F51" s="13" t="s">
        <v>48</v>
      </c>
      <c r="G51" s="13" t="s">
        <v>259</v>
      </c>
      <c r="H51" s="13" t="s">
        <v>260</v>
      </c>
      <c r="I51" s="13">
        <v>316171</v>
      </c>
      <c r="J51" s="13">
        <v>317673</v>
      </c>
      <c r="K51" s="13">
        <v>1496</v>
      </c>
      <c r="L51" s="13" t="s">
        <v>212</v>
      </c>
      <c r="M51" s="13">
        <v>771</v>
      </c>
      <c r="N51" s="13">
        <v>0</v>
      </c>
      <c r="O51" s="13">
        <v>883</v>
      </c>
      <c r="P51" s="13">
        <v>1</v>
      </c>
      <c r="Q51" s="13">
        <v>883</v>
      </c>
      <c r="R51" s="13">
        <v>14</v>
      </c>
      <c r="S51" s="13">
        <v>560</v>
      </c>
      <c r="T51" s="13">
        <v>11</v>
      </c>
      <c r="U51" s="13">
        <v>594</v>
      </c>
      <c r="V51" s="13">
        <v>8</v>
      </c>
      <c r="W51" s="13">
        <v>837</v>
      </c>
      <c r="X51" s="13">
        <v>7</v>
      </c>
      <c r="Y51" s="13">
        <v>1004</v>
      </c>
      <c r="Z51" s="13">
        <v>12</v>
      </c>
      <c r="AA51" s="14">
        <f t="shared" si="18"/>
        <v>0</v>
      </c>
      <c r="AB51" s="14">
        <f t="shared" si="19"/>
        <v>1.1325028312570782E-3</v>
      </c>
      <c r="AC51" s="14">
        <f t="shared" si="20"/>
        <v>5.6625141562853911E-4</v>
      </c>
      <c r="AD51" s="14">
        <f t="shared" si="21"/>
        <v>1.5855039637599093E-2</v>
      </c>
      <c r="AE51" s="14">
        <f t="shared" si="22"/>
        <v>1.9642857142857142E-2</v>
      </c>
      <c r="AF51" s="14">
        <f t="shared" si="23"/>
        <v>1.3468013468013467E-2</v>
      </c>
      <c r="AG51" s="14">
        <f t="shared" si="24"/>
        <v>8.3632019115890081E-3</v>
      </c>
      <c r="AH51" s="14">
        <f t="shared" si="25"/>
        <v>1.1952191235059761E-2</v>
      </c>
      <c r="AI51" s="14">
        <f t="shared" si="26"/>
        <v>1.1641259135124503E-2</v>
      </c>
      <c r="AJ51" s="13">
        <v>68</v>
      </c>
      <c r="AK51" s="14">
        <f t="shared" si="27"/>
        <v>27.999999999999996</v>
      </c>
      <c r="AL51" s="14">
        <f t="shared" si="28"/>
        <v>1.2389030612244898</v>
      </c>
      <c r="AM51" s="14">
        <f t="shared" si="29"/>
        <v>0.68564432200795833</v>
      </c>
      <c r="AN51" s="14">
        <f t="shared" si="30"/>
        <v>0.62096774193548387</v>
      </c>
      <c r="AO51" s="14">
        <f t="shared" si="31"/>
        <v>1.4291405805350028</v>
      </c>
      <c r="AP51" s="14">
        <f t="shared" si="32"/>
        <v>1.8402958488970844</v>
      </c>
      <c r="AQ51" s="13">
        <v>4</v>
      </c>
      <c r="AR51" s="13">
        <v>36</v>
      </c>
    </row>
    <row r="52" spans="1:44">
      <c r="A52" s="13">
        <f t="shared" si="33"/>
        <v>50</v>
      </c>
      <c r="B52" s="13" t="str">
        <f t="shared" si="17"/>
        <v>MPD1 G384T</v>
      </c>
      <c r="C52" s="13" t="s">
        <v>60</v>
      </c>
      <c r="D52" s="13">
        <v>852693</v>
      </c>
      <c r="E52" s="13" t="s">
        <v>48</v>
      </c>
      <c r="F52" s="13" t="s">
        <v>27</v>
      </c>
      <c r="G52" s="13" t="s">
        <v>201</v>
      </c>
      <c r="H52" s="13" t="s">
        <v>202</v>
      </c>
      <c r="I52" s="13">
        <v>852120</v>
      </c>
      <c r="J52" s="13">
        <v>853076</v>
      </c>
      <c r="K52" s="13">
        <v>384</v>
      </c>
      <c r="L52" s="13" t="s">
        <v>110</v>
      </c>
      <c r="M52" s="13">
        <v>773</v>
      </c>
      <c r="N52" s="13">
        <v>0</v>
      </c>
      <c r="O52" s="13">
        <v>823</v>
      </c>
      <c r="P52" s="13">
        <v>9</v>
      </c>
      <c r="Q52" s="13">
        <v>850</v>
      </c>
      <c r="R52" s="13">
        <v>11</v>
      </c>
      <c r="S52" s="13">
        <v>456</v>
      </c>
      <c r="T52" s="13">
        <v>6</v>
      </c>
      <c r="U52" s="13">
        <v>533</v>
      </c>
      <c r="V52" s="13">
        <v>4</v>
      </c>
      <c r="W52" s="13">
        <v>1137</v>
      </c>
      <c r="X52" s="13">
        <v>12</v>
      </c>
      <c r="Y52" s="13">
        <v>945</v>
      </c>
      <c r="Z52" s="13">
        <v>13</v>
      </c>
      <c r="AA52" s="14">
        <f t="shared" si="18"/>
        <v>0</v>
      </c>
      <c r="AB52" s="14">
        <f t="shared" si="19"/>
        <v>1.0935601458080195E-2</v>
      </c>
      <c r="AC52" s="14">
        <f t="shared" si="20"/>
        <v>5.4678007290400975E-3</v>
      </c>
      <c r="AD52" s="14">
        <f t="shared" si="21"/>
        <v>1.2941176470588235E-2</v>
      </c>
      <c r="AE52" s="14">
        <f t="shared" si="22"/>
        <v>1.3157894736842105E-2</v>
      </c>
      <c r="AF52" s="14">
        <f t="shared" si="23"/>
        <v>7.5046904315196998E-3</v>
      </c>
      <c r="AG52" s="14">
        <f t="shared" si="24"/>
        <v>1.0554089709762533E-2</v>
      </c>
      <c r="AH52" s="14">
        <f t="shared" si="25"/>
        <v>1.3756613756613757E-2</v>
      </c>
      <c r="AI52" s="14">
        <f t="shared" si="26"/>
        <v>1.0563710972394405E-2</v>
      </c>
      <c r="AJ52" s="13">
        <v>71</v>
      </c>
      <c r="AK52" s="14">
        <f t="shared" si="27"/>
        <v>2.3667973856209148</v>
      </c>
      <c r="AL52" s="14">
        <f t="shared" si="28"/>
        <v>1.0167464114832536</v>
      </c>
      <c r="AM52" s="14">
        <f t="shared" si="29"/>
        <v>0.57035647279549717</v>
      </c>
      <c r="AN52" s="14">
        <f t="shared" si="30"/>
        <v>1.4063324538258575</v>
      </c>
      <c r="AO52" s="14">
        <f t="shared" si="31"/>
        <v>1.3034391534391536</v>
      </c>
      <c r="AP52" s="14">
        <f t="shared" si="32"/>
        <v>1.2026514328748661</v>
      </c>
      <c r="AQ52" s="13">
        <v>41</v>
      </c>
      <c r="AR52" s="13">
        <v>56</v>
      </c>
    </row>
    <row r="53" spans="1:44">
      <c r="A53" s="13">
        <f t="shared" si="33"/>
        <v>51</v>
      </c>
      <c r="B53" s="13" t="str">
        <f t="shared" si="17"/>
        <v>SSF1 A580T</v>
      </c>
      <c r="C53" s="13" t="s">
        <v>129</v>
      </c>
      <c r="D53" s="13">
        <v>229916</v>
      </c>
      <c r="E53" s="13" t="s">
        <v>26</v>
      </c>
      <c r="F53" s="13" t="s">
        <v>27</v>
      </c>
      <c r="G53" s="13" t="s">
        <v>323</v>
      </c>
      <c r="H53" s="13" t="s">
        <v>324</v>
      </c>
      <c r="I53" s="13">
        <v>229337</v>
      </c>
      <c r="J53" s="13">
        <v>230698</v>
      </c>
      <c r="K53" s="13">
        <v>580</v>
      </c>
      <c r="L53" s="13" t="s">
        <v>187</v>
      </c>
      <c r="M53" s="13">
        <v>843</v>
      </c>
      <c r="N53" s="13">
        <v>0</v>
      </c>
      <c r="O53" s="13">
        <v>903</v>
      </c>
      <c r="P53" s="13">
        <v>6</v>
      </c>
      <c r="Q53" s="13">
        <v>937</v>
      </c>
      <c r="R53" s="13">
        <v>12</v>
      </c>
      <c r="S53" s="13">
        <v>556</v>
      </c>
      <c r="T53" s="13">
        <v>5</v>
      </c>
      <c r="U53" s="13">
        <v>576</v>
      </c>
      <c r="V53" s="13">
        <v>6</v>
      </c>
      <c r="W53" s="13">
        <v>1024</v>
      </c>
      <c r="X53" s="13">
        <v>9</v>
      </c>
      <c r="Y53" s="13">
        <v>886</v>
      </c>
      <c r="Z53" s="13">
        <v>8</v>
      </c>
      <c r="AA53" s="14">
        <f t="shared" si="18"/>
        <v>0</v>
      </c>
      <c r="AB53" s="14">
        <f t="shared" si="19"/>
        <v>6.6445182724252493E-3</v>
      </c>
      <c r="AC53" s="14">
        <f t="shared" si="20"/>
        <v>3.3222591362126247E-3</v>
      </c>
      <c r="AD53" s="14">
        <f t="shared" si="21"/>
        <v>1.2806830309498399E-2</v>
      </c>
      <c r="AE53" s="14">
        <f t="shared" si="22"/>
        <v>8.9928057553956831E-3</v>
      </c>
      <c r="AF53" s="14">
        <f t="shared" si="23"/>
        <v>1.0416666666666666E-2</v>
      </c>
      <c r="AG53" s="14">
        <f t="shared" si="24"/>
        <v>8.7890625E-3</v>
      </c>
      <c r="AH53" s="14">
        <f t="shared" si="25"/>
        <v>9.0293453724604959E-3</v>
      </c>
      <c r="AI53" s="14">
        <f t="shared" si="26"/>
        <v>8.8928282900389774E-3</v>
      </c>
      <c r="AJ53" s="13">
        <v>81</v>
      </c>
      <c r="AK53" s="14">
        <f t="shared" si="27"/>
        <v>3.8548559231590178</v>
      </c>
      <c r="AL53" s="14">
        <f t="shared" si="28"/>
        <v>0.70218824940047964</v>
      </c>
      <c r="AM53" s="14">
        <f t="shared" si="29"/>
        <v>1.1583333333333332</v>
      </c>
      <c r="AN53" s="14">
        <f t="shared" si="30"/>
        <v>0.84375</v>
      </c>
      <c r="AO53" s="14">
        <f t="shared" si="31"/>
        <v>1.0273388512666164</v>
      </c>
      <c r="AP53" s="14">
        <f t="shared" si="32"/>
        <v>1.2213624173158766</v>
      </c>
      <c r="AQ53" s="13">
        <v>37</v>
      </c>
      <c r="AR53" s="13">
        <v>59</v>
      </c>
    </row>
    <row r="54" spans="1:44">
      <c r="A54" s="13">
        <f t="shared" si="33"/>
        <v>52</v>
      </c>
      <c r="B54" s="13" t="str">
        <f t="shared" si="17"/>
        <v>tL(CAA)K G429A</v>
      </c>
      <c r="C54" s="13" t="s">
        <v>72</v>
      </c>
      <c r="D54" s="13">
        <v>458742</v>
      </c>
      <c r="E54" s="13" t="s">
        <v>48</v>
      </c>
      <c r="F54" s="13" t="s">
        <v>26</v>
      </c>
      <c r="G54" s="13" t="s">
        <v>344</v>
      </c>
      <c r="H54" s="13" t="str">
        <f>G54</f>
        <v>tL(CAA)K</v>
      </c>
      <c r="I54" s="13">
        <v>458200</v>
      </c>
      <c r="J54" s="13">
        <v>458313</v>
      </c>
      <c r="K54" s="13">
        <v>429</v>
      </c>
      <c r="L54" s="13" t="s">
        <v>85</v>
      </c>
      <c r="M54" s="13">
        <v>750</v>
      </c>
      <c r="N54" s="13">
        <v>1</v>
      </c>
      <c r="O54" s="13">
        <v>916</v>
      </c>
      <c r="P54" s="13">
        <v>13</v>
      </c>
      <c r="Q54" s="13">
        <v>893</v>
      </c>
      <c r="R54" s="13">
        <v>13</v>
      </c>
      <c r="S54" s="13">
        <v>559</v>
      </c>
      <c r="T54" s="13">
        <v>4</v>
      </c>
      <c r="U54" s="13">
        <v>587</v>
      </c>
      <c r="V54" s="13">
        <v>5</v>
      </c>
      <c r="W54" s="13">
        <v>965</v>
      </c>
      <c r="X54" s="13">
        <v>11</v>
      </c>
      <c r="Y54" s="13">
        <v>1013</v>
      </c>
      <c r="Z54" s="13">
        <v>12</v>
      </c>
      <c r="AA54" s="14">
        <f t="shared" si="18"/>
        <v>1.3333333333333333E-3</v>
      </c>
      <c r="AB54" s="14">
        <f t="shared" si="19"/>
        <v>1.4192139737991267E-2</v>
      </c>
      <c r="AC54" s="14">
        <f t="shared" si="20"/>
        <v>7.7627365356623002E-3</v>
      </c>
      <c r="AD54" s="14">
        <f t="shared" si="21"/>
        <v>1.4557670772676373E-2</v>
      </c>
      <c r="AE54" s="14">
        <f t="shared" si="22"/>
        <v>7.1556350626118068E-3</v>
      </c>
      <c r="AF54" s="14">
        <f t="shared" si="23"/>
        <v>8.5178875638841564E-3</v>
      </c>
      <c r="AG54" s="14">
        <f t="shared" si="24"/>
        <v>1.1398963730569948E-2</v>
      </c>
      <c r="AH54" s="14">
        <f t="shared" si="25"/>
        <v>1.1846001974333662E-2</v>
      </c>
      <c r="AI54" s="14">
        <f t="shared" si="26"/>
        <v>1.0206482606623041E-2</v>
      </c>
      <c r="AJ54" s="13">
        <v>73</v>
      </c>
      <c r="AK54" s="14">
        <f t="shared" si="27"/>
        <v>1.8753271743537723</v>
      </c>
      <c r="AL54" s="14">
        <f t="shared" si="28"/>
        <v>0.49153708545479563</v>
      </c>
      <c r="AM54" s="14">
        <f t="shared" si="29"/>
        <v>1.1903747870528107</v>
      </c>
      <c r="AN54" s="14">
        <f t="shared" si="30"/>
        <v>1.3382383419689119</v>
      </c>
      <c r="AO54" s="14">
        <f t="shared" si="31"/>
        <v>1.0392174459301804</v>
      </c>
      <c r="AP54" s="14">
        <f t="shared" si="32"/>
        <v>1.0882066882707255</v>
      </c>
      <c r="AQ54" s="13">
        <v>56</v>
      </c>
      <c r="AR54" s="13">
        <v>64.5</v>
      </c>
    </row>
    <row r="55" spans="1:44">
      <c r="A55" s="13">
        <f t="shared" si="33"/>
        <v>53</v>
      </c>
      <c r="B55" s="13" t="str">
        <f t="shared" si="17"/>
        <v>GDH1 A1232G</v>
      </c>
      <c r="C55" s="13" t="s">
        <v>60</v>
      </c>
      <c r="D55" s="13">
        <v>1041809</v>
      </c>
      <c r="E55" s="13" t="s">
        <v>26</v>
      </c>
      <c r="F55" s="13" t="s">
        <v>48</v>
      </c>
      <c r="G55" s="13" t="s">
        <v>138</v>
      </c>
      <c r="H55" s="13" t="s">
        <v>139</v>
      </c>
      <c r="I55" s="13">
        <v>1041676</v>
      </c>
      <c r="J55" s="13">
        <v>1043040</v>
      </c>
      <c r="K55" s="13">
        <v>1232</v>
      </c>
      <c r="L55" s="13" t="s">
        <v>140</v>
      </c>
      <c r="M55" s="13">
        <v>736</v>
      </c>
      <c r="N55" s="13">
        <v>0</v>
      </c>
      <c r="O55" s="13">
        <v>859</v>
      </c>
      <c r="P55" s="13">
        <v>10</v>
      </c>
      <c r="Q55" s="13">
        <v>908</v>
      </c>
      <c r="R55" s="13">
        <v>8</v>
      </c>
      <c r="S55" s="13">
        <v>522</v>
      </c>
      <c r="T55" s="13">
        <v>2</v>
      </c>
      <c r="U55" s="13">
        <v>581</v>
      </c>
      <c r="V55" s="13">
        <v>10</v>
      </c>
      <c r="W55" s="13">
        <v>1124</v>
      </c>
      <c r="X55" s="13">
        <v>14</v>
      </c>
      <c r="Y55" s="13">
        <v>1077</v>
      </c>
      <c r="Z55" s="13">
        <v>11</v>
      </c>
      <c r="AA55" s="14">
        <f t="shared" si="18"/>
        <v>0</v>
      </c>
      <c r="AB55" s="14">
        <f t="shared" si="19"/>
        <v>1.1641443538998836E-2</v>
      </c>
      <c r="AC55" s="14">
        <f t="shared" si="20"/>
        <v>5.8207217694994182E-3</v>
      </c>
      <c r="AD55" s="14">
        <f t="shared" si="21"/>
        <v>8.8105726872246704E-3</v>
      </c>
      <c r="AE55" s="14">
        <f t="shared" si="22"/>
        <v>3.8314176245210726E-3</v>
      </c>
      <c r="AF55" s="14">
        <f t="shared" si="23"/>
        <v>1.7211703958691909E-2</v>
      </c>
      <c r="AG55" s="14">
        <f t="shared" si="24"/>
        <v>1.2455516014234875E-2</v>
      </c>
      <c r="AH55" s="14">
        <f t="shared" si="25"/>
        <v>1.021355617455896E-2</v>
      </c>
      <c r="AI55" s="14">
        <f t="shared" si="26"/>
        <v>9.7239147047884847E-3</v>
      </c>
      <c r="AJ55" s="13">
        <v>75</v>
      </c>
      <c r="AK55" s="14">
        <f t="shared" si="27"/>
        <v>1.5136563876651983</v>
      </c>
      <c r="AL55" s="14">
        <f t="shared" si="28"/>
        <v>0.43486590038314171</v>
      </c>
      <c r="AM55" s="14">
        <f t="shared" si="29"/>
        <v>4.492254733218588</v>
      </c>
      <c r="AN55" s="14">
        <f t="shared" si="30"/>
        <v>0.72366548042704637</v>
      </c>
      <c r="AO55" s="14">
        <f t="shared" si="31"/>
        <v>0.82000265287173368</v>
      </c>
      <c r="AP55" s="14">
        <f t="shared" si="32"/>
        <v>1.1190256161151644</v>
      </c>
      <c r="AQ55" s="13">
        <v>48</v>
      </c>
      <c r="AR55" s="13">
        <v>61.5</v>
      </c>
    </row>
    <row r="56" spans="1:44">
      <c r="A56" s="13">
        <f t="shared" si="33"/>
        <v>54</v>
      </c>
      <c r="B56" s="13" t="str">
        <f t="shared" si="17"/>
        <v>VPS29 G-25A</v>
      </c>
      <c r="C56" s="13" t="s">
        <v>129</v>
      </c>
      <c r="D56" s="13">
        <v>129450</v>
      </c>
      <c r="E56" s="13" t="s">
        <v>48</v>
      </c>
      <c r="F56" s="13" t="s">
        <v>26</v>
      </c>
      <c r="G56" s="13" t="s">
        <v>380</v>
      </c>
      <c r="H56" s="13" t="s">
        <v>381</v>
      </c>
      <c r="I56" s="13">
        <v>129475</v>
      </c>
      <c r="J56" s="13">
        <v>130442</v>
      </c>
      <c r="K56" s="13">
        <v>-25</v>
      </c>
      <c r="L56" s="13" t="s">
        <v>85</v>
      </c>
      <c r="M56" s="13">
        <v>765</v>
      </c>
      <c r="N56" s="13">
        <v>0</v>
      </c>
      <c r="O56" s="13">
        <v>940</v>
      </c>
      <c r="P56" s="13">
        <v>11</v>
      </c>
      <c r="Q56" s="13">
        <v>972</v>
      </c>
      <c r="R56" s="13">
        <v>9</v>
      </c>
      <c r="S56" s="13">
        <v>512</v>
      </c>
      <c r="T56" s="13">
        <v>4</v>
      </c>
      <c r="U56" s="13">
        <v>532</v>
      </c>
      <c r="V56" s="13">
        <v>6</v>
      </c>
      <c r="W56" s="13">
        <v>905</v>
      </c>
      <c r="X56" s="13">
        <v>12</v>
      </c>
      <c r="Y56" s="13">
        <v>1031</v>
      </c>
      <c r="Z56" s="13">
        <v>2</v>
      </c>
      <c r="AA56" s="14">
        <f t="shared" si="18"/>
        <v>0</v>
      </c>
      <c r="AB56" s="14">
        <f t="shared" si="19"/>
        <v>1.1702127659574468E-2</v>
      </c>
      <c r="AC56" s="14">
        <f t="shared" si="20"/>
        <v>5.8510638297872338E-3</v>
      </c>
      <c r="AD56" s="14">
        <f t="shared" si="21"/>
        <v>9.2592592592592587E-3</v>
      </c>
      <c r="AE56" s="14">
        <f t="shared" si="22"/>
        <v>7.8125E-3</v>
      </c>
      <c r="AF56" s="14">
        <f t="shared" si="23"/>
        <v>1.1278195488721804E-2</v>
      </c>
      <c r="AG56" s="14">
        <f t="shared" si="24"/>
        <v>1.3259668508287293E-2</v>
      </c>
      <c r="AH56" s="14">
        <f t="shared" si="25"/>
        <v>1.9398642095053346E-3</v>
      </c>
      <c r="AI56" s="14">
        <f t="shared" si="26"/>
        <v>8.2334252159268224E-3</v>
      </c>
      <c r="AJ56" s="13">
        <v>84</v>
      </c>
      <c r="AK56" s="14">
        <f t="shared" si="27"/>
        <v>1.5824915824915824</v>
      </c>
      <c r="AL56" s="14">
        <f t="shared" si="28"/>
        <v>0.84375</v>
      </c>
      <c r="AM56" s="14">
        <f t="shared" si="29"/>
        <v>1.4436090225563909</v>
      </c>
      <c r="AN56" s="14">
        <f t="shared" si="30"/>
        <v>1.1756906077348066</v>
      </c>
      <c r="AO56" s="14">
        <f t="shared" si="31"/>
        <v>0.14629809246686065</v>
      </c>
      <c r="AP56" s="14">
        <f t="shared" si="32"/>
        <v>0.80187615432070847</v>
      </c>
      <c r="AQ56" s="13">
        <v>92</v>
      </c>
      <c r="AR56" s="13">
        <v>88</v>
      </c>
    </row>
    <row r="57" spans="1:44">
      <c r="A57" s="13">
        <f t="shared" si="33"/>
        <v>55</v>
      </c>
      <c r="B57" s="13" t="str">
        <f t="shared" si="17"/>
        <v>MET6 G941A</v>
      </c>
      <c r="C57" s="13" t="s">
        <v>31</v>
      </c>
      <c r="D57" s="13">
        <v>341223</v>
      </c>
      <c r="E57" s="13" t="s">
        <v>48</v>
      </c>
      <c r="F57" s="13" t="s">
        <v>26</v>
      </c>
      <c r="G57" s="13" t="s">
        <v>195</v>
      </c>
      <c r="H57" s="13" t="s">
        <v>196</v>
      </c>
      <c r="I57" s="13">
        <v>339860</v>
      </c>
      <c r="J57" s="13">
        <v>342163</v>
      </c>
      <c r="K57" s="13">
        <v>941</v>
      </c>
      <c r="L57" s="13" t="s">
        <v>46</v>
      </c>
      <c r="M57" s="13">
        <v>821</v>
      </c>
      <c r="N57" s="13">
        <v>0</v>
      </c>
      <c r="O57" s="13">
        <v>1035</v>
      </c>
      <c r="P57" s="13">
        <v>2</v>
      </c>
      <c r="Q57" s="13">
        <v>1024</v>
      </c>
      <c r="R57" s="13">
        <v>24</v>
      </c>
      <c r="S57" s="13">
        <v>483</v>
      </c>
      <c r="T57" s="13">
        <v>6</v>
      </c>
      <c r="U57" s="13">
        <v>561</v>
      </c>
      <c r="V57" s="13">
        <v>8</v>
      </c>
      <c r="W57" s="13">
        <v>1335</v>
      </c>
      <c r="X57" s="13">
        <v>12</v>
      </c>
      <c r="Y57" s="13">
        <v>1125</v>
      </c>
      <c r="Z57" s="13">
        <v>7</v>
      </c>
      <c r="AA57" s="14">
        <f t="shared" si="18"/>
        <v>0</v>
      </c>
      <c r="AB57" s="14">
        <f t="shared" si="19"/>
        <v>1.9323671497584541E-3</v>
      </c>
      <c r="AC57" s="14">
        <f t="shared" si="20"/>
        <v>9.6618357487922703E-4</v>
      </c>
      <c r="AD57" s="14">
        <f t="shared" si="21"/>
        <v>2.34375E-2</v>
      </c>
      <c r="AE57" s="14">
        <f t="shared" si="22"/>
        <v>1.2422360248447204E-2</v>
      </c>
      <c r="AF57" s="14">
        <f t="shared" si="23"/>
        <v>1.4260249554367201E-2</v>
      </c>
      <c r="AG57" s="14">
        <f t="shared" si="24"/>
        <v>8.988764044943821E-3</v>
      </c>
      <c r="AH57" s="14">
        <f t="shared" si="25"/>
        <v>6.2222222222222219E-3</v>
      </c>
      <c r="AI57" s="14">
        <f t="shared" si="26"/>
        <v>1.1049546607476613E-2</v>
      </c>
      <c r="AJ57" s="13">
        <v>70</v>
      </c>
      <c r="AK57" s="14">
        <f t="shared" si="27"/>
        <v>24.2578125</v>
      </c>
      <c r="AL57" s="14">
        <f t="shared" si="28"/>
        <v>0.53002070393374734</v>
      </c>
      <c r="AM57" s="14">
        <f t="shared" si="29"/>
        <v>1.1479500891265597</v>
      </c>
      <c r="AN57" s="14">
        <f t="shared" si="30"/>
        <v>0.63033707865168553</v>
      </c>
      <c r="AO57" s="14">
        <f t="shared" si="31"/>
        <v>0.69222222222222207</v>
      </c>
      <c r="AP57" s="14">
        <f t="shared" si="32"/>
        <v>1.4513667635547438</v>
      </c>
      <c r="AQ57" s="13">
        <v>17</v>
      </c>
      <c r="AR57" s="13">
        <v>43.5</v>
      </c>
    </row>
    <row r="58" spans="1:44">
      <c r="A58" s="13">
        <f t="shared" si="33"/>
        <v>56</v>
      </c>
      <c r="B58" s="13" t="str">
        <f t="shared" si="17"/>
        <v>NDC80 C1235T</v>
      </c>
      <c r="C58" s="13" t="s">
        <v>39</v>
      </c>
      <c r="D58" s="13">
        <v>79308</v>
      </c>
      <c r="E58" s="13" t="s">
        <v>32</v>
      </c>
      <c r="F58" s="13" t="s">
        <v>27</v>
      </c>
      <c r="G58" s="13" t="s">
        <v>222</v>
      </c>
      <c r="H58" s="13" t="s">
        <v>223</v>
      </c>
      <c r="I58" s="13">
        <v>78074</v>
      </c>
      <c r="J58" s="13">
        <v>80149</v>
      </c>
      <c r="K58" s="13">
        <v>1235</v>
      </c>
      <c r="L58" s="13" t="s">
        <v>105</v>
      </c>
      <c r="M58" s="13">
        <v>762</v>
      </c>
      <c r="N58" s="13">
        <v>0</v>
      </c>
      <c r="O58" s="13">
        <v>747</v>
      </c>
      <c r="P58" s="13">
        <v>18</v>
      </c>
      <c r="Q58" s="13">
        <v>844</v>
      </c>
      <c r="R58" s="13">
        <v>17</v>
      </c>
      <c r="S58" s="13">
        <v>523</v>
      </c>
      <c r="T58" s="13">
        <v>6</v>
      </c>
      <c r="U58" s="13">
        <v>549</v>
      </c>
      <c r="V58" s="13">
        <v>7</v>
      </c>
      <c r="W58" s="13">
        <v>930</v>
      </c>
      <c r="X58" s="13">
        <v>12</v>
      </c>
      <c r="Y58" s="13">
        <v>996</v>
      </c>
      <c r="Z58" s="13">
        <v>7</v>
      </c>
      <c r="AA58" s="14">
        <f t="shared" si="18"/>
        <v>0</v>
      </c>
      <c r="AB58" s="14">
        <f t="shared" si="19"/>
        <v>2.4096385542168676E-2</v>
      </c>
      <c r="AC58" s="14">
        <f t="shared" si="20"/>
        <v>1.2048192771084338E-2</v>
      </c>
      <c r="AD58" s="14">
        <f t="shared" si="21"/>
        <v>2.014218009478673E-2</v>
      </c>
      <c r="AE58" s="14">
        <f t="shared" si="22"/>
        <v>1.1472275334608031E-2</v>
      </c>
      <c r="AF58" s="14">
        <f t="shared" si="23"/>
        <v>1.2750455373406194E-2</v>
      </c>
      <c r="AG58" s="14">
        <f t="shared" si="24"/>
        <v>1.2903225806451613E-2</v>
      </c>
      <c r="AH58" s="14">
        <f t="shared" si="25"/>
        <v>7.0281124497991966E-3</v>
      </c>
      <c r="AI58" s="14">
        <f t="shared" si="26"/>
        <v>1.2724073638356018E-2</v>
      </c>
      <c r="AJ58" s="13">
        <v>64</v>
      </c>
      <c r="AK58" s="14">
        <f t="shared" si="27"/>
        <v>1.6718009478672984</v>
      </c>
      <c r="AL58" s="14">
        <f t="shared" si="28"/>
        <v>0.56956472837701044</v>
      </c>
      <c r="AM58" s="14">
        <f t="shared" si="29"/>
        <v>1.1114146933819065</v>
      </c>
      <c r="AN58" s="14">
        <f t="shared" si="30"/>
        <v>1.0119815668202765</v>
      </c>
      <c r="AO58" s="14">
        <f t="shared" si="31"/>
        <v>0.54467871485943775</v>
      </c>
      <c r="AP58" s="14">
        <f t="shared" si="32"/>
        <v>0.89780776823712527</v>
      </c>
      <c r="AQ58" s="13">
        <v>84</v>
      </c>
      <c r="AR58" s="13">
        <v>74</v>
      </c>
    </row>
    <row r="59" spans="1:44">
      <c r="A59" s="13">
        <f t="shared" si="33"/>
        <v>57</v>
      </c>
      <c r="B59" s="13" t="str">
        <f t="shared" si="17"/>
        <v>AUS1 T32C</v>
      </c>
      <c r="C59" s="13" t="s">
        <v>60</v>
      </c>
      <c r="D59" s="13">
        <v>353895</v>
      </c>
      <c r="E59" s="13" t="s">
        <v>27</v>
      </c>
      <c r="F59" s="13" t="s">
        <v>32</v>
      </c>
      <c r="G59" s="13" t="s">
        <v>61</v>
      </c>
      <c r="H59" s="13" t="s">
        <v>62</v>
      </c>
      <c r="I59" s="13">
        <v>349679</v>
      </c>
      <c r="J59" s="13">
        <v>353863</v>
      </c>
      <c r="K59" s="13">
        <v>32</v>
      </c>
      <c r="L59" s="13" t="s">
        <v>63</v>
      </c>
      <c r="M59" s="13">
        <v>714</v>
      </c>
      <c r="N59" s="13">
        <v>0</v>
      </c>
      <c r="O59" s="13">
        <v>879</v>
      </c>
      <c r="P59" s="13">
        <v>7</v>
      </c>
      <c r="Q59" s="13">
        <v>918</v>
      </c>
      <c r="R59" s="13">
        <v>3</v>
      </c>
      <c r="S59" s="13">
        <v>505</v>
      </c>
      <c r="T59" s="13">
        <v>1</v>
      </c>
      <c r="U59" s="13">
        <v>541</v>
      </c>
      <c r="V59" s="13">
        <v>2</v>
      </c>
      <c r="W59" s="13">
        <v>973</v>
      </c>
      <c r="X59" s="13">
        <v>5</v>
      </c>
      <c r="Y59" s="13">
        <v>1043</v>
      </c>
      <c r="Z59" s="13">
        <v>4</v>
      </c>
      <c r="AA59" s="14">
        <f t="shared" si="18"/>
        <v>0</v>
      </c>
      <c r="AB59" s="14">
        <f t="shared" si="19"/>
        <v>7.9635949943117172E-3</v>
      </c>
      <c r="AC59" s="14">
        <f t="shared" si="20"/>
        <v>3.9817974971558586E-3</v>
      </c>
      <c r="AD59" s="14">
        <f t="shared" si="21"/>
        <v>3.2679738562091504E-3</v>
      </c>
      <c r="AE59" s="14">
        <f t="shared" si="22"/>
        <v>1.9801980198019802E-3</v>
      </c>
      <c r="AF59" s="14">
        <f t="shared" si="23"/>
        <v>3.6968576709796672E-3</v>
      </c>
      <c r="AG59" s="14">
        <f t="shared" si="24"/>
        <v>5.1387461459403904E-3</v>
      </c>
      <c r="AH59" s="14">
        <f t="shared" si="25"/>
        <v>3.8350910834132309E-3</v>
      </c>
      <c r="AI59" s="14">
        <f t="shared" si="26"/>
        <v>3.6501107122500465E-3</v>
      </c>
      <c r="AJ59" s="13">
        <v>103</v>
      </c>
      <c r="AK59" s="14">
        <f t="shared" si="27"/>
        <v>0.82072829131652669</v>
      </c>
      <c r="AL59" s="14">
        <f t="shared" si="28"/>
        <v>0.60594059405940592</v>
      </c>
      <c r="AM59" s="14">
        <f t="shared" si="29"/>
        <v>1.8669131238447318</v>
      </c>
      <c r="AN59" s="14">
        <f t="shared" si="30"/>
        <v>1.3900308324768755</v>
      </c>
      <c r="AO59" s="14">
        <f t="shared" si="31"/>
        <v>0.74630872483221478</v>
      </c>
      <c r="AP59" s="14">
        <f t="shared" si="32"/>
        <v>0.99252008193462071</v>
      </c>
      <c r="AQ59" s="13">
        <v>72</v>
      </c>
      <c r="AR59" s="13">
        <v>87.5</v>
      </c>
    </row>
    <row r="60" spans="1:44">
      <c r="A60" s="13">
        <f t="shared" si="33"/>
        <v>58</v>
      </c>
      <c r="B60" s="13" t="str">
        <f t="shared" si="17"/>
        <v>RPC31 G-273A</v>
      </c>
      <c r="C60" s="13" t="s">
        <v>82</v>
      </c>
      <c r="D60" s="13">
        <v>348796</v>
      </c>
      <c r="E60" s="13" t="s">
        <v>48</v>
      </c>
      <c r="F60" s="13" t="s">
        <v>26</v>
      </c>
      <c r="G60" s="13" t="s">
        <v>274</v>
      </c>
      <c r="H60" s="13" t="s">
        <v>275</v>
      </c>
      <c r="I60" s="13">
        <v>347768</v>
      </c>
      <c r="J60" s="13">
        <v>348523</v>
      </c>
      <c r="K60" s="13">
        <v>-273</v>
      </c>
      <c r="L60" s="13" t="s">
        <v>85</v>
      </c>
      <c r="M60" s="13">
        <v>737</v>
      </c>
      <c r="N60" s="13">
        <v>0</v>
      </c>
      <c r="O60" s="13">
        <v>908</v>
      </c>
      <c r="P60" s="13">
        <v>1</v>
      </c>
      <c r="Q60" s="13">
        <v>929</v>
      </c>
      <c r="R60" s="13">
        <v>12</v>
      </c>
      <c r="S60" s="13">
        <v>533</v>
      </c>
      <c r="T60" s="13">
        <v>3</v>
      </c>
      <c r="U60" s="13">
        <v>527</v>
      </c>
      <c r="V60" s="13">
        <v>1</v>
      </c>
      <c r="W60" s="13">
        <v>1027</v>
      </c>
      <c r="X60" s="13">
        <v>6</v>
      </c>
      <c r="Y60" s="13">
        <v>1019</v>
      </c>
      <c r="Z60" s="13">
        <v>2</v>
      </c>
      <c r="AA60" s="14">
        <f t="shared" si="18"/>
        <v>0</v>
      </c>
      <c r="AB60" s="14">
        <f t="shared" si="19"/>
        <v>1.1013215859030838E-3</v>
      </c>
      <c r="AC60" s="14">
        <f t="shared" si="20"/>
        <v>5.506607929515419E-4</v>
      </c>
      <c r="AD60" s="14">
        <f t="shared" si="21"/>
        <v>1.2917115177610334E-2</v>
      </c>
      <c r="AE60" s="14">
        <f t="shared" si="22"/>
        <v>5.6285178236397749E-3</v>
      </c>
      <c r="AF60" s="14">
        <f t="shared" si="23"/>
        <v>1.8975332068311196E-3</v>
      </c>
      <c r="AG60" s="14">
        <f t="shared" si="24"/>
        <v>5.8422590068159686E-3</v>
      </c>
      <c r="AH60" s="14">
        <f t="shared" si="25"/>
        <v>1.9627085377821392E-3</v>
      </c>
      <c r="AI60" s="14">
        <f t="shared" si="26"/>
        <v>4.7997990909384794E-3</v>
      </c>
      <c r="AJ60" s="13">
        <v>99</v>
      </c>
      <c r="AK60" s="14">
        <f t="shared" si="27"/>
        <v>23.457481162540365</v>
      </c>
      <c r="AL60" s="14">
        <f t="shared" si="28"/>
        <v>0.43574108818011253</v>
      </c>
      <c r="AM60" s="14">
        <f t="shared" si="29"/>
        <v>0.3371283997469956</v>
      </c>
      <c r="AN60" s="14">
        <f t="shared" si="30"/>
        <v>3.0788704965920153</v>
      </c>
      <c r="AO60" s="14">
        <f t="shared" si="31"/>
        <v>0.33595027805037619</v>
      </c>
      <c r="AP60" s="14">
        <f t="shared" si="32"/>
        <v>1.2894197890962609</v>
      </c>
      <c r="AQ60" s="13">
        <v>32</v>
      </c>
      <c r="AR60" s="13">
        <v>65.5</v>
      </c>
    </row>
    <row r="61" spans="1:44">
      <c r="A61" s="13">
        <f t="shared" si="33"/>
        <v>59</v>
      </c>
      <c r="B61" s="13" t="str">
        <f t="shared" si="17"/>
        <v>YHR045W C668T</v>
      </c>
      <c r="C61" s="13" t="s">
        <v>129</v>
      </c>
      <c r="D61" s="13">
        <v>196211</v>
      </c>
      <c r="E61" s="13" t="s">
        <v>32</v>
      </c>
      <c r="F61" s="13" t="s">
        <v>27</v>
      </c>
      <c r="G61" s="13" t="s">
        <v>396</v>
      </c>
      <c r="H61" s="13" t="str">
        <f>G61</f>
        <v>YHR045W</v>
      </c>
      <c r="I61" s="13">
        <v>195544</v>
      </c>
      <c r="J61" s="13">
        <v>197226</v>
      </c>
      <c r="K61" s="13">
        <v>668</v>
      </c>
      <c r="L61" s="13" t="s">
        <v>366</v>
      </c>
      <c r="M61" s="13">
        <v>724</v>
      </c>
      <c r="N61" s="13">
        <v>0</v>
      </c>
      <c r="O61" s="13">
        <v>830</v>
      </c>
      <c r="P61" s="13">
        <v>11</v>
      </c>
      <c r="Q61" s="13">
        <v>901</v>
      </c>
      <c r="R61" s="13">
        <v>9</v>
      </c>
      <c r="S61" s="13">
        <v>446</v>
      </c>
      <c r="T61" s="13">
        <v>2</v>
      </c>
      <c r="U61" s="13">
        <v>563</v>
      </c>
      <c r="V61" s="13">
        <v>1</v>
      </c>
      <c r="W61" s="13">
        <v>1085</v>
      </c>
      <c r="X61" s="13">
        <v>4</v>
      </c>
      <c r="Y61" s="13">
        <v>1034</v>
      </c>
      <c r="Z61" s="13">
        <v>7</v>
      </c>
      <c r="AA61" s="14">
        <f t="shared" si="18"/>
        <v>0</v>
      </c>
      <c r="AB61" s="14">
        <f t="shared" si="19"/>
        <v>1.3253012048192771E-2</v>
      </c>
      <c r="AC61" s="14">
        <f t="shared" si="20"/>
        <v>6.6265060240963854E-3</v>
      </c>
      <c r="AD61" s="14">
        <f t="shared" si="21"/>
        <v>9.9889012208657056E-3</v>
      </c>
      <c r="AE61" s="14">
        <f t="shared" si="22"/>
        <v>4.4843049327354259E-3</v>
      </c>
      <c r="AF61" s="14">
        <f t="shared" si="23"/>
        <v>1.7761989342806395E-3</v>
      </c>
      <c r="AG61" s="14">
        <f t="shared" si="24"/>
        <v>3.6866359447004608E-3</v>
      </c>
      <c r="AH61" s="14">
        <f t="shared" si="25"/>
        <v>6.7698259187620891E-3</v>
      </c>
      <c r="AI61" s="14">
        <f t="shared" si="26"/>
        <v>5.5553954959067847E-3</v>
      </c>
      <c r="AJ61" s="13">
        <v>95</v>
      </c>
      <c r="AK61" s="14">
        <f t="shared" si="27"/>
        <v>1.5074160024215519</v>
      </c>
      <c r="AL61" s="14">
        <f t="shared" si="28"/>
        <v>0.4489287493771798</v>
      </c>
      <c r="AM61" s="14">
        <f t="shared" si="29"/>
        <v>0.39609236234458262</v>
      </c>
      <c r="AN61" s="14">
        <f t="shared" si="30"/>
        <v>2.0755760368663592</v>
      </c>
      <c r="AO61" s="14">
        <f t="shared" si="31"/>
        <v>1.8363152804642167</v>
      </c>
      <c r="AP61" s="14">
        <f t="shared" si="32"/>
        <v>1.0042887108182155</v>
      </c>
      <c r="AQ61" s="13">
        <v>66</v>
      </c>
      <c r="AR61" s="13">
        <v>80.5</v>
      </c>
    </row>
    <row r="62" spans="1:44">
      <c r="A62" s="13">
        <f t="shared" si="33"/>
        <v>60</v>
      </c>
      <c r="B62" s="13" t="str">
        <f t="shared" si="17"/>
        <v>CSF1 G3487A</v>
      </c>
      <c r="C62" s="13" t="s">
        <v>56</v>
      </c>
      <c r="D62" s="13">
        <v>312246</v>
      </c>
      <c r="E62" s="13" t="s">
        <v>48</v>
      </c>
      <c r="F62" s="13" t="s">
        <v>26</v>
      </c>
      <c r="G62" s="13" t="s">
        <v>106</v>
      </c>
      <c r="H62" s="13" t="s">
        <v>107</v>
      </c>
      <c r="I62" s="13">
        <v>306856</v>
      </c>
      <c r="J62" s="13">
        <v>315732</v>
      </c>
      <c r="K62" s="13">
        <v>3487</v>
      </c>
      <c r="L62" s="13" t="s">
        <v>100</v>
      </c>
      <c r="M62" s="13">
        <v>711</v>
      </c>
      <c r="N62" s="13">
        <v>0</v>
      </c>
      <c r="O62" s="13">
        <v>924</v>
      </c>
      <c r="P62" s="13">
        <v>9</v>
      </c>
      <c r="Q62" s="13">
        <v>888</v>
      </c>
      <c r="R62" s="13">
        <v>9</v>
      </c>
      <c r="S62" s="13">
        <v>518</v>
      </c>
      <c r="T62" s="13">
        <v>3</v>
      </c>
      <c r="U62" s="13">
        <v>550</v>
      </c>
      <c r="V62" s="13">
        <v>2</v>
      </c>
      <c r="W62" s="13">
        <v>974</v>
      </c>
      <c r="X62" s="13">
        <v>4</v>
      </c>
      <c r="Y62" s="13">
        <v>1065</v>
      </c>
      <c r="Z62" s="13">
        <v>3</v>
      </c>
      <c r="AA62" s="14">
        <f t="shared" si="18"/>
        <v>0</v>
      </c>
      <c r="AB62" s="14">
        <f t="shared" si="19"/>
        <v>9.74025974025974E-3</v>
      </c>
      <c r="AC62" s="14">
        <f t="shared" si="20"/>
        <v>4.87012987012987E-3</v>
      </c>
      <c r="AD62" s="14">
        <f t="shared" si="21"/>
        <v>1.0135135135135136E-2</v>
      </c>
      <c r="AE62" s="14">
        <f t="shared" si="22"/>
        <v>5.7915057915057912E-3</v>
      </c>
      <c r="AF62" s="14">
        <f t="shared" si="23"/>
        <v>3.6363636363636364E-3</v>
      </c>
      <c r="AG62" s="14">
        <f t="shared" si="24"/>
        <v>4.1067761806981521E-3</v>
      </c>
      <c r="AH62" s="14">
        <f t="shared" si="25"/>
        <v>2.8169014084507044E-3</v>
      </c>
      <c r="AI62" s="14">
        <f t="shared" si="26"/>
        <v>5.2261353370472155E-3</v>
      </c>
      <c r="AJ62" s="13">
        <v>97</v>
      </c>
      <c r="AK62" s="14">
        <f t="shared" si="27"/>
        <v>2.0810810810810811</v>
      </c>
      <c r="AL62" s="14">
        <f t="shared" si="28"/>
        <v>0.5714285714285714</v>
      </c>
      <c r="AM62" s="14">
        <f t="shared" si="29"/>
        <v>0.62787878787878793</v>
      </c>
      <c r="AN62" s="14">
        <f t="shared" si="30"/>
        <v>1.1293634496919918</v>
      </c>
      <c r="AO62" s="14">
        <f t="shared" si="31"/>
        <v>0.68591549295774645</v>
      </c>
      <c r="AP62" s="14">
        <f t="shared" si="32"/>
        <v>0.8962851911819979</v>
      </c>
      <c r="AQ62" s="13">
        <v>85</v>
      </c>
      <c r="AR62" s="13">
        <v>91</v>
      </c>
    </row>
    <row r="63" spans="1:44">
      <c r="A63" s="13">
        <f t="shared" si="33"/>
        <v>61</v>
      </c>
      <c r="B63" s="13" t="str">
        <f t="shared" si="17"/>
        <v>LOS1 A790T</v>
      </c>
      <c r="C63" s="13" t="s">
        <v>72</v>
      </c>
      <c r="D63" s="13">
        <v>50841</v>
      </c>
      <c r="E63" s="13" t="s">
        <v>26</v>
      </c>
      <c r="F63" s="13" t="s">
        <v>27</v>
      </c>
      <c r="G63" s="13" t="s">
        <v>185</v>
      </c>
      <c r="H63" s="13" t="s">
        <v>186</v>
      </c>
      <c r="I63" s="13">
        <v>50052</v>
      </c>
      <c r="J63" s="13">
        <v>53354</v>
      </c>
      <c r="K63" s="13">
        <v>790</v>
      </c>
      <c r="L63" s="13" t="s">
        <v>187</v>
      </c>
      <c r="M63" s="13">
        <v>837</v>
      </c>
      <c r="N63" s="13">
        <v>0</v>
      </c>
      <c r="O63" s="13">
        <v>868</v>
      </c>
      <c r="P63" s="13">
        <v>6</v>
      </c>
      <c r="Q63" s="13">
        <v>975</v>
      </c>
      <c r="R63" s="13">
        <v>9</v>
      </c>
      <c r="S63" s="13">
        <v>600</v>
      </c>
      <c r="T63" s="13">
        <v>2</v>
      </c>
      <c r="U63" s="13">
        <v>637</v>
      </c>
      <c r="V63" s="13">
        <v>2</v>
      </c>
      <c r="W63" s="13">
        <v>1038</v>
      </c>
      <c r="X63" s="13">
        <v>1</v>
      </c>
      <c r="Y63" s="13">
        <v>1142</v>
      </c>
      <c r="Z63" s="13">
        <v>2</v>
      </c>
      <c r="AA63" s="14">
        <f t="shared" si="18"/>
        <v>0</v>
      </c>
      <c r="AB63" s="14">
        <f t="shared" si="19"/>
        <v>6.9124423963133645E-3</v>
      </c>
      <c r="AC63" s="14">
        <f t="shared" si="20"/>
        <v>3.4562211981566822E-3</v>
      </c>
      <c r="AD63" s="14">
        <f t="shared" si="21"/>
        <v>9.2307692307692316E-3</v>
      </c>
      <c r="AE63" s="14">
        <f t="shared" si="22"/>
        <v>3.3333333333333335E-3</v>
      </c>
      <c r="AF63" s="14">
        <f t="shared" si="23"/>
        <v>3.1397174254317113E-3</v>
      </c>
      <c r="AG63" s="14">
        <f t="shared" si="24"/>
        <v>9.6339113680154141E-4</v>
      </c>
      <c r="AH63" s="14">
        <f t="shared" si="25"/>
        <v>1.7513134851138354E-3</v>
      </c>
      <c r="AI63" s="14">
        <f t="shared" si="26"/>
        <v>3.6457909682677224E-3</v>
      </c>
      <c r="AJ63" s="13">
        <v>104</v>
      </c>
      <c r="AK63" s="14">
        <f t="shared" si="27"/>
        <v>2.6707692307692308</v>
      </c>
      <c r="AL63" s="14">
        <f t="shared" si="28"/>
        <v>0.3611111111111111</v>
      </c>
      <c r="AM63" s="14">
        <f t="shared" si="29"/>
        <v>0.9419152276295133</v>
      </c>
      <c r="AN63" s="14">
        <f t="shared" si="30"/>
        <v>0.30684007707129091</v>
      </c>
      <c r="AO63" s="14">
        <f t="shared" si="31"/>
        <v>1.8178633975481611</v>
      </c>
      <c r="AP63" s="14">
        <f t="shared" si="32"/>
        <v>0.87287583890588716</v>
      </c>
      <c r="AQ63" s="13">
        <v>86</v>
      </c>
      <c r="AR63" s="13">
        <v>95</v>
      </c>
    </row>
    <row r="64" spans="1:44">
      <c r="A64" s="13">
        <f t="shared" si="33"/>
        <v>62</v>
      </c>
      <c r="B64" s="13" t="str">
        <f t="shared" si="17"/>
        <v>ABD1 A-79T</v>
      </c>
      <c r="C64" s="13" t="s">
        <v>25</v>
      </c>
      <c r="D64" s="13">
        <v>691767</v>
      </c>
      <c r="E64" s="13" t="s">
        <v>26</v>
      </c>
      <c r="F64" s="13" t="s">
        <v>27</v>
      </c>
      <c r="G64" s="13" t="s">
        <v>28</v>
      </c>
      <c r="H64" s="13" t="s">
        <v>29</v>
      </c>
      <c r="I64" s="13">
        <v>690378</v>
      </c>
      <c r="J64" s="13">
        <v>691688</v>
      </c>
      <c r="K64" s="13">
        <v>-79</v>
      </c>
      <c r="L64" s="13" t="s">
        <v>30</v>
      </c>
      <c r="M64" s="13">
        <v>800</v>
      </c>
      <c r="N64" s="13">
        <v>0</v>
      </c>
      <c r="O64" s="13">
        <v>846</v>
      </c>
      <c r="P64" s="13">
        <v>16</v>
      </c>
      <c r="Q64" s="13">
        <v>919</v>
      </c>
      <c r="R64" s="13">
        <v>4</v>
      </c>
      <c r="S64" s="13">
        <v>497</v>
      </c>
      <c r="T64" s="13">
        <v>1</v>
      </c>
      <c r="U64" s="13">
        <v>591</v>
      </c>
      <c r="V64" s="13">
        <v>2</v>
      </c>
      <c r="W64" s="13">
        <v>970</v>
      </c>
      <c r="X64" s="13">
        <v>19</v>
      </c>
      <c r="Y64" s="13">
        <v>1096</v>
      </c>
      <c r="Z64" s="13">
        <v>21</v>
      </c>
      <c r="AA64" s="14">
        <f t="shared" si="18"/>
        <v>0</v>
      </c>
      <c r="AB64" s="14">
        <f t="shared" si="19"/>
        <v>1.8912529550827423E-2</v>
      </c>
      <c r="AC64" s="14">
        <f t="shared" si="20"/>
        <v>9.4562647754137114E-3</v>
      </c>
      <c r="AD64" s="14">
        <f t="shared" si="21"/>
        <v>4.3525571273122961E-3</v>
      </c>
      <c r="AE64" s="14">
        <f t="shared" si="22"/>
        <v>2.012072434607646E-3</v>
      </c>
      <c r="AF64" s="14">
        <f t="shared" si="23"/>
        <v>3.3840947546531302E-3</v>
      </c>
      <c r="AG64" s="14">
        <f t="shared" si="24"/>
        <v>1.9587628865979381E-2</v>
      </c>
      <c r="AH64" s="14">
        <f t="shared" si="25"/>
        <v>1.916058394160584E-2</v>
      </c>
      <c r="AI64" s="14">
        <f t="shared" si="26"/>
        <v>9.6588669832620017E-3</v>
      </c>
      <c r="AJ64" s="13">
        <v>76</v>
      </c>
      <c r="AK64" s="14">
        <f t="shared" si="27"/>
        <v>0.46028291621327533</v>
      </c>
      <c r="AL64" s="14">
        <f t="shared" si="28"/>
        <v>0.46227364185110664</v>
      </c>
      <c r="AM64" s="14">
        <f t="shared" si="29"/>
        <v>1.6818950930626055</v>
      </c>
      <c r="AN64" s="14">
        <f t="shared" si="30"/>
        <v>5.7881443298969071</v>
      </c>
      <c r="AO64" s="14">
        <f t="shared" si="31"/>
        <v>0.97819823280829821</v>
      </c>
      <c r="AP64" s="14">
        <f t="shared" si="32"/>
        <v>1.1516959067913564</v>
      </c>
      <c r="AQ64" s="13">
        <v>46</v>
      </c>
      <c r="AR64" s="13">
        <v>61</v>
      </c>
    </row>
    <row r="65" spans="1:44">
      <c r="A65" s="13">
        <f t="shared" si="33"/>
        <v>63</v>
      </c>
      <c r="B65" s="13" t="str">
        <f t="shared" si="17"/>
        <v>MRPS9 T443C</v>
      </c>
      <c r="C65" s="13" t="s">
        <v>25</v>
      </c>
      <c r="D65" s="13">
        <v>535696</v>
      </c>
      <c r="E65" s="13" t="s">
        <v>27</v>
      </c>
      <c r="F65" s="13" t="s">
        <v>32</v>
      </c>
      <c r="G65" s="13" t="s">
        <v>210</v>
      </c>
      <c r="H65" s="13" t="s">
        <v>211</v>
      </c>
      <c r="I65" s="13">
        <v>535254</v>
      </c>
      <c r="J65" s="13">
        <v>536090</v>
      </c>
      <c r="K65" s="13">
        <v>443</v>
      </c>
      <c r="L65" s="13" t="s">
        <v>212</v>
      </c>
      <c r="M65" s="13">
        <v>717</v>
      </c>
      <c r="N65" s="13">
        <v>0</v>
      </c>
      <c r="O65" s="13">
        <v>814</v>
      </c>
      <c r="P65" s="13">
        <v>13</v>
      </c>
      <c r="Q65" s="13">
        <v>833</v>
      </c>
      <c r="R65" s="13">
        <v>5</v>
      </c>
      <c r="S65" s="13">
        <v>454</v>
      </c>
      <c r="T65" s="13">
        <v>1</v>
      </c>
      <c r="U65" s="13">
        <v>559</v>
      </c>
      <c r="V65" s="13">
        <v>2</v>
      </c>
      <c r="W65" s="13">
        <v>1122</v>
      </c>
      <c r="X65" s="13">
        <v>14</v>
      </c>
      <c r="Y65" s="13">
        <v>954</v>
      </c>
      <c r="Z65" s="13">
        <v>11</v>
      </c>
      <c r="AA65" s="14">
        <f t="shared" si="18"/>
        <v>0</v>
      </c>
      <c r="AB65" s="14">
        <f t="shared" si="19"/>
        <v>1.5970515970515971E-2</v>
      </c>
      <c r="AC65" s="14">
        <f t="shared" si="20"/>
        <v>7.9852579852579854E-3</v>
      </c>
      <c r="AD65" s="14">
        <f t="shared" si="21"/>
        <v>6.0024009603841539E-3</v>
      </c>
      <c r="AE65" s="14">
        <f t="shared" si="22"/>
        <v>2.2026431718061676E-3</v>
      </c>
      <c r="AF65" s="14">
        <f t="shared" si="23"/>
        <v>3.5778175313059034E-3</v>
      </c>
      <c r="AG65" s="14">
        <f t="shared" si="24"/>
        <v>1.2477718360071301E-2</v>
      </c>
      <c r="AH65" s="14">
        <f t="shared" si="25"/>
        <v>1.1530398322851153E-2</v>
      </c>
      <c r="AI65" s="14">
        <f t="shared" si="26"/>
        <v>7.2960393886127772E-3</v>
      </c>
      <c r="AJ65" s="13">
        <v>88</v>
      </c>
      <c r="AK65" s="14">
        <f t="shared" si="27"/>
        <v>0.75168528950041558</v>
      </c>
      <c r="AL65" s="14">
        <f t="shared" si="28"/>
        <v>0.36696035242290753</v>
      </c>
      <c r="AM65" s="14">
        <f t="shared" si="29"/>
        <v>1.6243291592128799</v>
      </c>
      <c r="AN65" s="14">
        <f t="shared" si="30"/>
        <v>3.4875222816399285</v>
      </c>
      <c r="AO65" s="14">
        <f t="shared" si="31"/>
        <v>0.9240790655884995</v>
      </c>
      <c r="AP65" s="14">
        <f t="shared" si="32"/>
        <v>1.0762448139193412</v>
      </c>
      <c r="AQ65" s="13">
        <v>57</v>
      </c>
      <c r="AR65" s="13">
        <v>72.5</v>
      </c>
    </row>
    <row r="66" spans="1:44">
      <c r="A66" s="13">
        <f t="shared" si="33"/>
        <v>64</v>
      </c>
      <c r="B66" s="13" t="str">
        <f t="shared" si="17"/>
        <v>AIR1 C153T</v>
      </c>
      <c r="C66" s="13" t="s">
        <v>39</v>
      </c>
      <c r="D66" s="13">
        <v>210767</v>
      </c>
      <c r="E66" s="13" t="s">
        <v>32</v>
      </c>
      <c r="F66" s="13" t="s">
        <v>27</v>
      </c>
      <c r="G66" s="13" t="s">
        <v>40</v>
      </c>
      <c r="H66" s="13" t="s">
        <v>41</v>
      </c>
      <c r="I66" s="13">
        <v>210920</v>
      </c>
      <c r="J66" s="13">
        <v>212002</v>
      </c>
      <c r="K66" s="13">
        <v>153</v>
      </c>
      <c r="L66" s="13" t="s">
        <v>42</v>
      </c>
      <c r="M66" s="13">
        <v>791</v>
      </c>
      <c r="N66" s="13">
        <v>0</v>
      </c>
      <c r="O66" s="13">
        <v>919</v>
      </c>
      <c r="P66" s="13">
        <v>18</v>
      </c>
      <c r="Q66" s="13">
        <v>900</v>
      </c>
      <c r="R66" s="13">
        <v>7</v>
      </c>
      <c r="S66" s="13">
        <v>484</v>
      </c>
      <c r="T66" s="13">
        <v>1</v>
      </c>
      <c r="U66" s="13">
        <v>621</v>
      </c>
      <c r="V66" s="13">
        <v>3</v>
      </c>
      <c r="W66" s="13">
        <v>1326</v>
      </c>
      <c r="X66" s="13">
        <v>16</v>
      </c>
      <c r="Y66" s="13">
        <v>960</v>
      </c>
      <c r="Z66" s="13">
        <v>8</v>
      </c>
      <c r="AA66" s="14">
        <f t="shared" si="18"/>
        <v>0</v>
      </c>
      <c r="AB66" s="14">
        <f t="shared" si="19"/>
        <v>1.9586507072905331E-2</v>
      </c>
      <c r="AC66" s="14">
        <f t="shared" si="20"/>
        <v>9.7932535364526653E-3</v>
      </c>
      <c r="AD66" s="14">
        <f t="shared" si="21"/>
        <v>7.7777777777777776E-3</v>
      </c>
      <c r="AE66" s="14">
        <f t="shared" si="22"/>
        <v>2.0661157024793389E-3</v>
      </c>
      <c r="AF66" s="14">
        <f t="shared" si="23"/>
        <v>4.830917874396135E-3</v>
      </c>
      <c r="AG66" s="14">
        <f t="shared" si="24"/>
        <v>1.2066365007541479E-2</v>
      </c>
      <c r="AH66" s="14">
        <f t="shared" si="25"/>
        <v>8.3333333333333332E-3</v>
      </c>
      <c r="AI66" s="14">
        <f t="shared" si="26"/>
        <v>7.4779605386634538E-3</v>
      </c>
      <c r="AJ66" s="13">
        <v>86</v>
      </c>
      <c r="AK66" s="14">
        <f t="shared" si="27"/>
        <v>0.79419753086419753</v>
      </c>
      <c r="AL66" s="14">
        <f t="shared" si="28"/>
        <v>0.26564344746162927</v>
      </c>
      <c r="AM66" s="14">
        <f t="shared" si="29"/>
        <v>2.3381642512077292</v>
      </c>
      <c r="AN66" s="14">
        <f t="shared" si="30"/>
        <v>2.497737556561086</v>
      </c>
      <c r="AO66" s="14">
        <f t="shared" si="31"/>
        <v>0.69062499999999993</v>
      </c>
      <c r="AP66" s="14">
        <f t="shared" si="32"/>
        <v>0.96822959050701241</v>
      </c>
      <c r="AQ66" s="13">
        <v>76</v>
      </c>
      <c r="AR66" s="13">
        <v>81</v>
      </c>
    </row>
    <row r="67" spans="1:44">
      <c r="A67" s="13">
        <f t="shared" si="33"/>
        <v>65</v>
      </c>
      <c r="B67" s="13" t="str">
        <f t="shared" ref="B67:B98" si="34">H67&amp;" "&amp;E67&amp;K67&amp;F67</f>
        <v>RAD50 T1268C</v>
      </c>
      <c r="C67" s="13" t="s">
        <v>82</v>
      </c>
      <c r="D67" s="13">
        <v>176678</v>
      </c>
      <c r="E67" s="13" t="s">
        <v>27</v>
      </c>
      <c r="F67" s="13" t="s">
        <v>32</v>
      </c>
      <c r="G67" s="13" t="s">
        <v>263</v>
      </c>
      <c r="H67" s="13" t="s">
        <v>264</v>
      </c>
      <c r="I67" s="13">
        <v>175411</v>
      </c>
      <c r="J67" s="13">
        <v>179349</v>
      </c>
      <c r="K67" s="13">
        <v>1268</v>
      </c>
      <c r="L67" s="13" t="s">
        <v>212</v>
      </c>
      <c r="M67" s="13">
        <v>685</v>
      </c>
      <c r="N67" s="13">
        <v>0</v>
      </c>
      <c r="O67" s="13">
        <v>750</v>
      </c>
      <c r="P67" s="13">
        <v>10</v>
      </c>
      <c r="Q67" s="13">
        <v>791</v>
      </c>
      <c r="R67" s="13">
        <v>1</v>
      </c>
      <c r="S67" s="13">
        <v>481</v>
      </c>
      <c r="T67" s="13">
        <v>1</v>
      </c>
      <c r="U67" s="13">
        <v>536</v>
      </c>
      <c r="V67" s="13">
        <v>3</v>
      </c>
      <c r="W67" s="13">
        <v>901</v>
      </c>
      <c r="X67" s="13">
        <v>9</v>
      </c>
      <c r="Y67" s="13">
        <v>954</v>
      </c>
      <c r="Z67" s="13">
        <v>10</v>
      </c>
      <c r="AA67" s="14">
        <f t="shared" ref="AA67:AA98" si="35">N67/M67</f>
        <v>0</v>
      </c>
      <c r="AB67" s="14">
        <f t="shared" ref="AB67:AB98" si="36">P67/O67</f>
        <v>1.3333333333333334E-2</v>
      </c>
      <c r="AC67" s="14">
        <f t="shared" ref="AC67:AC98" si="37">AVERAGE(AA67:AB67)</f>
        <v>6.6666666666666671E-3</v>
      </c>
      <c r="AD67" s="14">
        <f t="shared" ref="AD67:AD98" si="38">R67/Q67</f>
        <v>1.2642225031605564E-3</v>
      </c>
      <c r="AE67" s="14">
        <f t="shared" ref="AE67:AE98" si="39">T67/S67</f>
        <v>2.0790020790020791E-3</v>
      </c>
      <c r="AF67" s="14">
        <f t="shared" ref="AF67:AF98" si="40">V67/U67</f>
        <v>5.597014925373134E-3</v>
      </c>
      <c r="AG67" s="14">
        <f t="shared" ref="AG67:AG98" si="41">X67/W67</f>
        <v>9.9889012208657056E-3</v>
      </c>
      <c r="AH67" s="14">
        <f t="shared" ref="AH67:AH98" si="42">Z67/Y67</f>
        <v>1.0482180293501049E-2</v>
      </c>
      <c r="AI67" s="14">
        <f t="shared" ref="AI67:AI98" si="43">AVERAGE(AC67:AH67)</f>
        <v>6.0129979480948656E-3</v>
      </c>
      <c r="AJ67" s="13">
        <v>93</v>
      </c>
      <c r="AK67" s="14">
        <f t="shared" ref="AK67:AK98" si="44">AD67/AC67</f>
        <v>0.18963337547408343</v>
      </c>
      <c r="AL67" s="14">
        <f t="shared" ref="AL67:AL98" si="45">AE67/AD67</f>
        <v>1.6444906444906444</v>
      </c>
      <c r="AM67" s="14">
        <f t="shared" ref="AM67:AM98" si="46">AF67/AE67</f>
        <v>2.6921641791044775</v>
      </c>
      <c r="AN67" s="14">
        <f t="shared" ref="AN67:AN98" si="47">AG67/AF67</f>
        <v>1.7846836847946728</v>
      </c>
      <c r="AO67" s="14">
        <f t="shared" ref="AO67:AO98" si="48">AH67/AG67</f>
        <v>1.0493827160493827</v>
      </c>
      <c r="AP67" s="14">
        <f t="shared" ref="AP67:AP98" si="49">GEOMEAN(AK67:AO67)</f>
        <v>1.0947339252787005</v>
      </c>
      <c r="AQ67" s="13">
        <v>54</v>
      </c>
      <c r="AR67" s="13">
        <v>73.5</v>
      </c>
    </row>
    <row r="68" spans="1:44">
      <c r="A68" s="13">
        <f t="shared" si="33"/>
        <v>66</v>
      </c>
      <c r="B68" s="13" t="str">
        <f t="shared" si="34"/>
        <v>BAS1 T165C</v>
      </c>
      <c r="C68" s="13" t="s">
        <v>72</v>
      </c>
      <c r="D68" s="13">
        <v>638089</v>
      </c>
      <c r="E68" s="13" t="s">
        <v>27</v>
      </c>
      <c r="F68" s="13" t="s">
        <v>32</v>
      </c>
      <c r="G68" s="13" t="s">
        <v>73</v>
      </c>
      <c r="H68" s="13" t="s">
        <v>74</v>
      </c>
      <c r="I68" s="13">
        <v>635489</v>
      </c>
      <c r="J68" s="13">
        <v>637924</v>
      </c>
      <c r="K68" s="13">
        <v>165</v>
      </c>
      <c r="L68" s="13" t="s">
        <v>63</v>
      </c>
      <c r="M68" s="13">
        <v>716</v>
      </c>
      <c r="N68" s="13">
        <v>0</v>
      </c>
      <c r="O68" s="13">
        <v>841</v>
      </c>
      <c r="P68" s="13">
        <v>6</v>
      </c>
      <c r="Q68" s="13">
        <v>857</v>
      </c>
      <c r="R68" s="13">
        <v>5</v>
      </c>
      <c r="S68" s="13">
        <v>572</v>
      </c>
      <c r="T68" s="13">
        <v>3</v>
      </c>
      <c r="U68" s="13">
        <v>620</v>
      </c>
      <c r="V68" s="13">
        <v>2</v>
      </c>
      <c r="W68" s="13">
        <v>809</v>
      </c>
      <c r="X68" s="13">
        <v>9</v>
      </c>
      <c r="Y68" s="13">
        <v>973</v>
      </c>
      <c r="Z68" s="13">
        <v>9</v>
      </c>
      <c r="AA68" s="14">
        <f t="shared" si="35"/>
        <v>0</v>
      </c>
      <c r="AB68" s="14">
        <f t="shared" si="36"/>
        <v>7.1343638525564806E-3</v>
      </c>
      <c r="AC68" s="14">
        <f t="shared" si="37"/>
        <v>3.5671819262782403E-3</v>
      </c>
      <c r="AD68" s="14">
        <f t="shared" si="38"/>
        <v>5.8343057176196032E-3</v>
      </c>
      <c r="AE68" s="14">
        <f t="shared" si="39"/>
        <v>5.244755244755245E-3</v>
      </c>
      <c r="AF68" s="14">
        <f t="shared" si="40"/>
        <v>3.2258064516129032E-3</v>
      </c>
      <c r="AG68" s="14">
        <f t="shared" si="41"/>
        <v>1.1124845488257108E-2</v>
      </c>
      <c r="AH68" s="14">
        <f t="shared" si="42"/>
        <v>9.249743062692703E-3</v>
      </c>
      <c r="AI68" s="14">
        <f t="shared" si="43"/>
        <v>6.3744396485359671E-3</v>
      </c>
      <c r="AJ68" s="13">
        <v>91</v>
      </c>
      <c r="AK68" s="14">
        <f t="shared" si="44"/>
        <v>1.6355503695060287</v>
      </c>
      <c r="AL68" s="14">
        <f t="shared" si="45"/>
        <v>0.89895104895104905</v>
      </c>
      <c r="AM68" s="14">
        <f t="shared" si="46"/>
        <v>0.61505376344086016</v>
      </c>
      <c r="AN68" s="14">
        <f t="shared" si="47"/>
        <v>3.4487021013597032</v>
      </c>
      <c r="AO68" s="14">
        <f t="shared" si="48"/>
        <v>0.83144912641315516</v>
      </c>
      <c r="AP68" s="14">
        <f t="shared" si="49"/>
        <v>1.2099317744791676</v>
      </c>
      <c r="AQ68" s="13">
        <v>40</v>
      </c>
      <c r="AR68" s="13">
        <v>65.5</v>
      </c>
    </row>
    <row r="69" spans="1:44">
      <c r="A69" s="13">
        <f t="shared" si="33"/>
        <v>67</v>
      </c>
      <c r="B69" s="13" t="str">
        <f t="shared" si="34"/>
        <v>YKR005C T451C</v>
      </c>
      <c r="C69" s="13" t="s">
        <v>72</v>
      </c>
      <c r="D69" s="13">
        <v>449057</v>
      </c>
      <c r="E69" s="13" t="s">
        <v>27</v>
      </c>
      <c r="F69" s="13" t="s">
        <v>32</v>
      </c>
      <c r="G69" s="13" t="s">
        <v>399</v>
      </c>
      <c r="H69" s="13" t="str">
        <f>G69</f>
        <v>YKR005C</v>
      </c>
      <c r="I69" s="13">
        <v>448164</v>
      </c>
      <c r="J69" s="13">
        <v>449507</v>
      </c>
      <c r="K69" s="13">
        <v>451</v>
      </c>
      <c r="L69" s="13" t="s">
        <v>182</v>
      </c>
      <c r="M69" s="13">
        <v>852</v>
      </c>
      <c r="N69" s="13">
        <v>0</v>
      </c>
      <c r="O69" s="13">
        <v>1071</v>
      </c>
      <c r="P69" s="13">
        <v>10</v>
      </c>
      <c r="Q69" s="13">
        <v>935</v>
      </c>
      <c r="R69" s="13">
        <v>4</v>
      </c>
      <c r="S69" s="13">
        <v>547</v>
      </c>
      <c r="T69" s="13">
        <v>3</v>
      </c>
      <c r="U69" s="13">
        <v>626</v>
      </c>
      <c r="V69" s="13">
        <v>3</v>
      </c>
      <c r="W69" s="13">
        <v>944</v>
      </c>
      <c r="X69" s="13">
        <v>8</v>
      </c>
      <c r="Y69" s="13">
        <v>1177</v>
      </c>
      <c r="Z69" s="13">
        <v>9</v>
      </c>
      <c r="AA69" s="14">
        <f t="shared" si="35"/>
        <v>0</v>
      </c>
      <c r="AB69" s="14">
        <f t="shared" si="36"/>
        <v>9.3370681605975722E-3</v>
      </c>
      <c r="AC69" s="14">
        <f t="shared" si="37"/>
        <v>4.6685340802987861E-3</v>
      </c>
      <c r="AD69" s="14">
        <f t="shared" si="38"/>
        <v>4.2780748663101605E-3</v>
      </c>
      <c r="AE69" s="14">
        <f t="shared" si="39"/>
        <v>5.4844606946983544E-3</v>
      </c>
      <c r="AF69" s="14">
        <f t="shared" si="40"/>
        <v>4.7923322683706068E-3</v>
      </c>
      <c r="AG69" s="14">
        <f t="shared" si="41"/>
        <v>8.4745762711864406E-3</v>
      </c>
      <c r="AH69" s="14">
        <f t="shared" si="42"/>
        <v>7.6465590484282074E-3</v>
      </c>
      <c r="AI69" s="14">
        <f t="shared" si="43"/>
        <v>5.8907562048820935E-3</v>
      </c>
      <c r="AJ69" s="13">
        <v>94</v>
      </c>
      <c r="AK69" s="14">
        <f t="shared" si="44"/>
        <v>0.91636363636363638</v>
      </c>
      <c r="AL69" s="14">
        <f t="shared" si="45"/>
        <v>1.2819926873857403</v>
      </c>
      <c r="AM69" s="14">
        <f t="shared" si="46"/>
        <v>0.87380191693290732</v>
      </c>
      <c r="AN69" s="14">
        <f t="shared" si="47"/>
        <v>1.768361581920904</v>
      </c>
      <c r="AO69" s="14">
        <f t="shared" si="48"/>
        <v>0.90229396771452852</v>
      </c>
      <c r="AP69" s="14">
        <f t="shared" si="49"/>
        <v>1.1037154009399279</v>
      </c>
      <c r="AQ69" s="13">
        <v>53</v>
      </c>
      <c r="AR69" s="13">
        <v>73.5</v>
      </c>
    </row>
    <row r="70" spans="1:44">
      <c r="A70" s="13">
        <f t="shared" si="33"/>
        <v>68</v>
      </c>
      <c r="B70" s="13" t="str">
        <f t="shared" si="34"/>
        <v>THI2 T501C</v>
      </c>
      <c r="C70" s="13" t="s">
        <v>25</v>
      </c>
      <c r="D70" s="13">
        <v>701337</v>
      </c>
      <c r="E70" s="13" t="s">
        <v>27</v>
      </c>
      <c r="F70" s="13" t="s">
        <v>32</v>
      </c>
      <c r="G70" s="13" t="s">
        <v>341</v>
      </c>
      <c r="H70" s="13" t="s">
        <v>342</v>
      </c>
      <c r="I70" s="13">
        <v>700485</v>
      </c>
      <c r="J70" s="13">
        <v>701837</v>
      </c>
      <c r="K70" s="13">
        <v>501</v>
      </c>
      <c r="L70" s="13" t="s">
        <v>256</v>
      </c>
      <c r="M70" s="13">
        <v>738</v>
      </c>
      <c r="N70" s="13">
        <v>0</v>
      </c>
      <c r="O70" s="13">
        <v>1042</v>
      </c>
      <c r="P70" s="13">
        <v>8</v>
      </c>
      <c r="Q70" s="13">
        <v>886</v>
      </c>
      <c r="R70" s="13">
        <v>7</v>
      </c>
      <c r="S70" s="13">
        <v>480</v>
      </c>
      <c r="T70" s="13">
        <v>3</v>
      </c>
      <c r="U70" s="13">
        <v>646</v>
      </c>
      <c r="V70" s="13">
        <v>3</v>
      </c>
      <c r="W70" s="13">
        <v>1497</v>
      </c>
      <c r="X70" s="13">
        <v>23</v>
      </c>
      <c r="Y70" s="13">
        <v>1040</v>
      </c>
      <c r="Z70" s="13">
        <v>17</v>
      </c>
      <c r="AA70" s="14">
        <f t="shared" si="35"/>
        <v>0</v>
      </c>
      <c r="AB70" s="14">
        <f t="shared" si="36"/>
        <v>7.677543186180422E-3</v>
      </c>
      <c r="AC70" s="14">
        <f t="shared" si="37"/>
        <v>3.838771593090211E-3</v>
      </c>
      <c r="AD70" s="14">
        <f t="shared" si="38"/>
        <v>7.900677200902935E-3</v>
      </c>
      <c r="AE70" s="14">
        <f t="shared" si="39"/>
        <v>6.2500000000000003E-3</v>
      </c>
      <c r="AF70" s="14">
        <f t="shared" si="40"/>
        <v>4.6439628482972135E-3</v>
      </c>
      <c r="AG70" s="14">
        <f t="shared" si="41"/>
        <v>1.5364061456245824E-2</v>
      </c>
      <c r="AH70" s="14">
        <f t="shared" si="42"/>
        <v>1.6346153846153847E-2</v>
      </c>
      <c r="AI70" s="14">
        <f t="shared" si="43"/>
        <v>9.0572711574483378E-3</v>
      </c>
      <c r="AJ70" s="13">
        <v>79</v>
      </c>
      <c r="AK70" s="14">
        <f t="shared" si="44"/>
        <v>2.0581264108352144</v>
      </c>
      <c r="AL70" s="14">
        <f t="shared" si="45"/>
        <v>0.79107142857142854</v>
      </c>
      <c r="AM70" s="14">
        <f t="shared" si="46"/>
        <v>0.7430340557275541</v>
      </c>
      <c r="AN70" s="14">
        <f t="shared" si="47"/>
        <v>3.3083945669116011</v>
      </c>
      <c r="AO70" s="14">
        <f t="shared" si="48"/>
        <v>1.0639214046822745</v>
      </c>
      <c r="AP70" s="14">
        <f t="shared" si="49"/>
        <v>1.3361175297605332</v>
      </c>
      <c r="AQ70" s="13">
        <v>25</v>
      </c>
      <c r="AR70" s="13">
        <v>52</v>
      </c>
    </row>
    <row r="71" spans="1:44">
      <c r="A71" s="13">
        <f t="shared" si="33"/>
        <v>69</v>
      </c>
      <c r="B71" s="13" t="str">
        <f t="shared" si="34"/>
        <v>RTT107 T2346A</v>
      </c>
      <c r="C71" s="13" t="s">
        <v>129</v>
      </c>
      <c r="D71" s="13">
        <v>405314</v>
      </c>
      <c r="E71" s="13" t="s">
        <v>27</v>
      </c>
      <c r="F71" s="13" t="s">
        <v>26</v>
      </c>
      <c r="G71" s="13" t="s">
        <v>282</v>
      </c>
      <c r="H71" s="13" t="s">
        <v>283</v>
      </c>
      <c r="I71" s="13">
        <v>402969</v>
      </c>
      <c r="J71" s="13">
        <v>406181</v>
      </c>
      <c r="K71" s="13">
        <v>2346</v>
      </c>
      <c r="L71" s="13" t="s">
        <v>284</v>
      </c>
      <c r="M71" s="13">
        <v>810</v>
      </c>
      <c r="N71" s="13">
        <v>0</v>
      </c>
      <c r="O71" s="13">
        <v>891</v>
      </c>
      <c r="P71" s="13">
        <v>7</v>
      </c>
      <c r="Q71" s="13">
        <v>856</v>
      </c>
      <c r="R71" s="13">
        <v>3</v>
      </c>
      <c r="S71" s="13">
        <v>536</v>
      </c>
      <c r="T71" s="13">
        <v>2</v>
      </c>
      <c r="U71" s="13">
        <v>597</v>
      </c>
      <c r="V71" s="13">
        <v>2</v>
      </c>
      <c r="W71" s="13">
        <v>1313</v>
      </c>
      <c r="X71" s="13">
        <v>23</v>
      </c>
      <c r="Y71" s="13">
        <v>1039</v>
      </c>
      <c r="Z71" s="13">
        <v>10</v>
      </c>
      <c r="AA71" s="14">
        <f t="shared" si="35"/>
        <v>0</v>
      </c>
      <c r="AB71" s="14">
        <f t="shared" si="36"/>
        <v>7.8563411896745237E-3</v>
      </c>
      <c r="AC71" s="14">
        <f t="shared" si="37"/>
        <v>3.9281705948372618E-3</v>
      </c>
      <c r="AD71" s="14">
        <f t="shared" si="38"/>
        <v>3.5046728971962616E-3</v>
      </c>
      <c r="AE71" s="14">
        <f t="shared" si="39"/>
        <v>3.7313432835820895E-3</v>
      </c>
      <c r="AF71" s="14">
        <f t="shared" si="40"/>
        <v>3.3500837520938024E-3</v>
      </c>
      <c r="AG71" s="14">
        <f t="shared" si="41"/>
        <v>1.7517136329017517E-2</v>
      </c>
      <c r="AH71" s="14">
        <f t="shared" si="42"/>
        <v>9.6246390760346481E-3</v>
      </c>
      <c r="AI71" s="14">
        <f t="shared" si="43"/>
        <v>6.9426743221269295E-3</v>
      </c>
      <c r="AJ71" s="13">
        <v>90</v>
      </c>
      <c r="AK71" s="14">
        <f t="shared" si="44"/>
        <v>0.89218958611481969</v>
      </c>
      <c r="AL71" s="14">
        <f t="shared" si="45"/>
        <v>1.0646766169154229</v>
      </c>
      <c r="AM71" s="14">
        <f t="shared" si="46"/>
        <v>0.8978224455611391</v>
      </c>
      <c r="AN71" s="14">
        <f t="shared" si="47"/>
        <v>5.2288651942117292</v>
      </c>
      <c r="AO71" s="14">
        <f t="shared" si="48"/>
        <v>0.54944135247102144</v>
      </c>
      <c r="AP71" s="14">
        <f t="shared" si="49"/>
        <v>1.1962964732880714</v>
      </c>
      <c r="AQ71" s="13">
        <v>42</v>
      </c>
      <c r="AR71" s="13">
        <v>66</v>
      </c>
    </row>
    <row r="72" spans="1:44">
      <c r="A72" s="13">
        <f t="shared" si="33"/>
        <v>70</v>
      </c>
      <c r="B72" s="13" t="str">
        <f t="shared" si="34"/>
        <v>RIF1 A3757G</v>
      </c>
      <c r="C72" s="13" t="s">
        <v>25</v>
      </c>
      <c r="D72" s="13">
        <v>753345</v>
      </c>
      <c r="E72" s="13" t="s">
        <v>26</v>
      </c>
      <c r="F72" s="13" t="s">
        <v>48</v>
      </c>
      <c r="G72" s="13" t="s">
        <v>267</v>
      </c>
      <c r="H72" s="13" t="s">
        <v>268</v>
      </c>
      <c r="I72" s="13">
        <v>751351</v>
      </c>
      <c r="J72" s="13">
        <v>757101</v>
      </c>
      <c r="K72" s="13">
        <v>3757</v>
      </c>
      <c r="L72" s="13" t="s">
        <v>81</v>
      </c>
      <c r="M72" s="13">
        <v>733</v>
      </c>
      <c r="N72" s="13">
        <v>0</v>
      </c>
      <c r="O72" s="13">
        <v>718</v>
      </c>
      <c r="P72" s="13">
        <v>33</v>
      </c>
      <c r="Q72" s="13">
        <v>861</v>
      </c>
      <c r="R72" s="13">
        <v>13</v>
      </c>
      <c r="S72" s="13">
        <v>480</v>
      </c>
      <c r="T72" s="13">
        <v>10</v>
      </c>
      <c r="U72" s="13">
        <v>557</v>
      </c>
      <c r="V72" s="13">
        <v>10</v>
      </c>
      <c r="W72" s="13">
        <v>848</v>
      </c>
      <c r="X72" s="13">
        <v>17</v>
      </c>
      <c r="Y72" s="13">
        <v>954</v>
      </c>
      <c r="Z72" s="13">
        <v>25</v>
      </c>
      <c r="AA72" s="14">
        <f t="shared" si="35"/>
        <v>0</v>
      </c>
      <c r="AB72" s="14">
        <f t="shared" si="36"/>
        <v>4.596100278551532E-2</v>
      </c>
      <c r="AC72" s="14">
        <f t="shared" si="37"/>
        <v>2.298050139275766E-2</v>
      </c>
      <c r="AD72" s="14">
        <f t="shared" si="38"/>
        <v>1.5098722415795587E-2</v>
      </c>
      <c r="AE72" s="14">
        <f t="shared" si="39"/>
        <v>2.0833333333333332E-2</v>
      </c>
      <c r="AF72" s="14">
        <f t="shared" si="40"/>
        <v>1.7953321364452424E-2</v>
      </c>
      <c r="AG72" s="14">
        <f t="shared" si="41"/>
        <v>2.0047169811320754E-2</v>
      </c>
      <c r="AH72" s="14">
        <f t="shared" si="42"/>
        <v>2.6205450733752619E-2</v>
      </c>
      <c r="AI72" s="14">
        <f t="shared" si="43"/>
        <v>2.0519749841902062E-2</v>
      </c>
      <c r="AJ72" s="13">
        <v>46</v>
      </c>
      <c r="AK72" s="14">
        <f t="shared" si="44"/>
        <v>0.65702319360855954</v>
      </c>
      <c r="AL72" s="14">
        <f t="shared" si="45"/>
        <v>1.3798076923076921</v>
      </c>
      <c r="AM72" s="14">
        <f t="shared" si="46"/>
        <v>0.86175942549371642</v>
      </c>
      <c r="AN72" s="14">
        <f t="shared" si="47"/>
        <v>1.1166273584905659</v>
      </c>
      <c r="AO72" s="14">
        <f t="shared" si="48"/>
        <v>1.3071895424836601</v>
      </c>
      <c r="AP72" s="14">
        <f t="shared" si="49"/>
        <v>1.0266122137055846</v>
      </c>
      <c r="AQ72" s="13">
        <v>63</v>
      </c>
      <c r="AR72" s="13">
        <v>54.5</v>
      </c>
    </row>
    <row r="73" spans="1:44">
      <c r="A73" s="13">
        <f t="shared" si="33"/>
        <v>71</v>
      </c>
      <c r="B73" s="13" t="str">
        <f t="shared" si="34"/>
        <v>YGR125W A2059T</v>
      </c>
      <c r="C73" s="13" t="s">
        <v>52</v>
      </c>
      <c r="D73" s="13">
        <v>744388</v>
      </c>
      <c r="E73" s="13" t="s">
        <v>26</v>
      </c>
      <c r="F73" s="13" t="s">
        <v>27</v>
      </c>
      <c r="G73" s="13" t="s">
        <v>395</v>
      </c>
      <c r="H73" s="13" t="str">
        <f>G73</f>
        <v>YGR125W</v>
      </c>
      <c r="I73" s="13">
        <v>742330</v>
      </c>
      <c r="J73" s="13">
        <v>745440</v>
      </c>
      <c r="K73" s="13">
        <v>2059</v>
      </c>
      <c r="L73" s="13" t="s">
        <v>128</v>
      </c>
      <c r="M73" s="13">
        <v>734</v>
      </c>
      <c r="N73" s="13">
        <v>0</v>
      </c>
      <c r="O73" s="13">
        <v>806</v>
      </c>
      <c r="P73" s="13">
        <v>18</v>
      </c>
      <c r="Q73" s="13">
        <v>835</v>
      </c>
      <c r="R73" s="13">
        <v>11</v>
      </c>
      <c r="S73" s="13">
        <v>534</v>
      </c>
      <c r="T73" s="13">
        <v>5</v>
      </c>
      <c r="U73" s="13">
        <v>584</v>
      </c>
      <c r="V73" s="13">
        <v>6</v>
      </c>
      <c r="W73" s="13">
        <v>1001</v>
      </c>
      <c r="X73" s="13">
        <v>25</v>
      </c>
      <c r="Y73" s="13">
        <v>990</v>
      </c>
      <c r="Z73" s="13">
        <v>19</v>
      </c>
      <c r="AA73" s="14">
        <f t="shared" si="35"/>
        <v>0</v>
      </c>
      <c r="AB73" s="14">
        <f t="shared" si="36"/>
        <v>2.2332506203473945E-2</v>
      </c>
      <c r="AC73" s="14">
        <f t="shared" si="37"/>
        <v>1.1166253101736972E-2</v>
      </c>
      <c r="AD73" s="14">
        <f t="shared" si="38"/>
        <v>1.3173652694610778E-2</v>
      </c>
      <c r="AE73" s="14">
        <f t="shared" si="39"/>
        <v>9.3632958801498131E-3</v>
      </c>
      <c r="AF73" s="14">
        <f t="shared" si="40"/>
        <v>1.0273972602739725E-2</v>
      </c>
      <c r="AG73" s="14">
        <f t="shared" si="41"/>
        <v>2.4975024975024976E-2</v>
      </c>
      <c r="AH73" s="14">
        <f t="shared" si="42"/>
        <v>1.9191919191919191E-2</v>
      </c>
      <c r="AI73" s="14">
        <f t="shared" si="43"/>
        <v>1.4690686407696911E-2</v>
      </c>
      <c r="AJ73" s="13">
        <v>61</v>
      </c>
      <c r="AK73" s="14">
        <f t="shared" si="44"/>
        <v>1.1797737857618098</v>
      </c>
      <c r="AL73" s="14">
        <f t="shared" si="45"/>
        <v>0.71075927817500861</v>
      </c>
      <c r="AM73" s="14">
        <f t="shared" si="46"/>
        <v>1.0972602739726027</v>
      </c>
      <c r="AN73" s="14">
        <f t="shared" si="47"/>
        <v>2.4309024309024312</v>
      </c>
      <c r="AO73" s="14">
        <f t="shared" si="48"/>
        <v>0.76844444444444437</v>
      </c>
      <c r="AP73" s="14">
        <f t="shared" si="49"/>
        <v>1.1144027823907936</v>
      </c>
      <c r="AQ73" s="13">
        <v>51</v>
      </c>
      <c r="AR73" s="13">
        <v>56</v>
      </c>
    </row>
    <row r="74" spans="1:44">
      <c r="A74" s="13">
        <f t="shared" si="33"/>
        <v>72</v>
      </c>
      <c r="B74" s="13" t="str">
        <f t="shared" si="34"/>
        <v>COA2 G114A</v>
      </c>
      <c r="C74" s="13" t="s">
        <v>47</v>
      </c>
      <c r="D74" s="13">
        <v>188192</v>
      </c>
      <c r="E74" s="13" t="s">
        <v>48</v>
      </c>
      <c r="F74" s="13" t="s">
        <v>26</v>
      </c>
      <c r="G74" s="13" t="s">
        <v>101</v>
      </c>
      <c r="H74" s="13" t="s">
        <v>102</v>
      </c>
      <c r="I74" s="13">
        <v>188306</v>
      </c>
      <c r="J74" s="13">
        <v>188512</v>
      </c>
      <c r="K74" s="13">
        <v>114</v>
      </c>
      <c r="L74" s="13" t="s">
        <v>85</v>
      </c>
      <c r="M74" s="13">
        <v>775</v>
      </c>
      <c r="N74" s="13">
        <v>0</v>
      </c>
      <c r="O74" s="13">
        <v>808</v>
      </c>
      <c r="P74" s="13">
        <v>25</v>
      </c>
      <c r="Q74" s="13">
        <v>852</v>
      </c>
      <c r="R74" s="13">
        <v>8</v>
      </c>
      <c r="S74" s="13">
        <v>554</v>
      </c>
      <c r="T74" s="13">
        <v>10</v>
      </c>
      <c r="U74" s="13">
        <v>569</v>
      </c>
      <c r="V74" s="13">
        <v>8</v>
      </c>
      <c r="W74" s="13">
        <v>1051</v>
      </c>
      <c r="X74" s="13">
        <v>15</v>
      </c>
      <c r="Y74" s="13">
        <v>1069</v>
      </c>
      <c r="Z74" s="13">
        <v>15</v>
      </c>
      <c r="AA74" s="14">
        <f t="shared" si="35"/>
        <v>0</v>
      </c>
      <c r="AB74" s="14">
        <f t="shared" si="36"/>
        <v>3.094059405940594E-2</v>
      </c>
      <c r="AC74" s="14">
        <f t="shared" si="37"/>
        <v>1.547029702970297E-2</v>
      </c>
      <c r="AD74" s="14">
        <f t="shared" si="38"/>
        <v>9.3896713615023476E-3</v>
      </c>
      <c r="AE74" s="14">
        <f t="shared" si="39"/>
        <v>1.8050541516245487E-2</v>
      </c>
      <c r="AF74" s="14">
        <f t="shared" si="40"/>
        <v>1.4059753954305799E-2</v>
      </c>
      <c r="AG74" s="14">
        <f t="shared" si="41"/>
        <v>1.4272121788772598E-2</v>
      </c>
      <c r="AH74" s="14">
        <f t="shared" si="42"/>
        <v>1.4031805425631431E-2</v>
      </c>
      <c r="AI74" s="14">
        <f t="shared" si="43"/>
        <v>1.4212365179360106E-2</v>
      </c>
      <c r="AJ74" s="13">
        <v>62</v>
      </c>
      <c r="AK74" s="14">
        <f t="shared" si="44"/>
        <v>0.6069483568075118</v>
      </c>
      <c r="AL74" s="14">
        <f t="shared" si="45"/>
        <v>1.9223826714801444</v>
      </c>
      <c r="AM74" s="14">
        <f t="shared" si="46"/>
        <v>0.77891036906854128</v>
      </c>
      <c r="AN74" s="14">
        <f t="shared" si="47"/>
        <v>1.015104662226451</v>
      </c>
      <c r="AO74" s="14">
        <f t="shared" si="48"/>
        <v>0.98316183348924224</v>
      </c>
      <c r="AP74" s="14">
        <f t="shared" si="49"/>
        <v>0.98067020427787288</v>
      </c>
      <c r="AQ74" s="13">
        <v>73</v>
      </c>
      <c r="AR74" s="13">
        <v>67.5</v>
      </c>
    </row>
    <row r="75" spans="1:44">
      <c r="A75" s="13">
        <f t="shared" si="33"/>
        <v>73</v>
      </c>
      <c r="B75" s="13" t="str">
        <f t="shared" si="34"/>
        <v>ACA1 A400C</v>
      </c>
      <c r="C75" s="13" t="s">
        <v>31</v>
      </c>
      <c r="D75" s="13">
        <v>241101</v>
      </c>
      <c r="E75" s="13" t="s">
        <v>26</v>
      </c>
      <c r="F75" s="13" t="s">
        <v>32</v>
      </c>
      <c r="G75" s="13" t="s">
        <v>33</v>
      </c>
      <c r="H75" s="13" t="s">
        <v>34</v>
      </c>
      <c r="I75" s="13">
        <v>240031</v>
      </c>
      <c r="J75" s="13">
        <v>241500</v>
      </c>
      <c r="K75" s="13">
        <v>400</v>
      </c>
      <c r="L75" s="13" t="s">
        <v>35</v>
      </c>
      <c r="M75" s="13">
        <v>702</v>
      </c>
      <c r="N75" s="13">
        <v>0</v>
      </c>
      <c r="O75" s="13">
        <v>776</v>
      </c>
      <c r="P75" s="13">
        <v>36</v>
      </c>
      <c r="Q75" s="13">
        <v>840</v>
      </c>
      <c r="R75" s="13">
        <v>25</v>
      </c>
      <c r="S75" s="13">
        <v>450</v>
      </c>
      <c r="T75" s="13">
        <v>10</v>
      </c>
      <c r="U75" s="13">
        <v>577</v>
      </c>
      <c r="V75" s="13">
        <v>16</v>
      </c>
      <c r="W75" s="13">
        <v>1278</v>
      </c>
      <c r="X75" s="13">
        <v>28</v>
      </c>
      <c r="Y75" s="13">
        <v>932</v>
      </c>
      <c r="Z75" s="13">
        <v>19</v>
      </c>
      <c r="AA75" s="14">
        <f t="shared" si="35"/>
        <v>0</v>
      </c>
      <c r="AB75" s="14">
        <f t="shared" si="36"/>
        <v>4.6391752577319589E-2</v>
      </c>
      <c r="AC75" s="14">
        <f t="shared" si="37"/>
        <v>2.3195876288659795E-2</v>
      </c>
      <c r="AD75" s="14">
        <f t="shared" si="38"/>
        <v>2.976190476190476E-2</v>
      </c>
      <c r="AE75" s="14">
        <f t="shared" si="39"/>
        <v>2.2222222222222223E-2</v>
      </c>
      <c r="AF75" s="14">
        <f t="shared" si="40"/>
        <v>2.7729636048526862E-2</v>
      </c>
      <c r="AG75" s="14">
        <f t="shared" si="41"/>
        <v>2.1909233176838811E-2</v>
      </c>
      <c r="AH75" s="14">
        <f t="shared" si="42"/>
        <v>2.03862660944206E-2</v>
      </c>
      <c r="AI75" s="14">
        <f t="shared" si="43"/>
        <v>2.4200856432095508E-2</v>
      </c>
      <c r="AJ75" s="13">
        <v>44</v>
      </c>
      <c r="AK75" s="14">
        <f t="shared" si="44"/>
        <v>1.283068783068783</v>
      </c>
      <c r="AL75" s="14">
        <f t="shared" si="45"/>
        <v>0.7466666666666667</v>
      </c>
      <c r="AM75" s="14">
        <f t="shared" si="46"/>
        <v>1.2478336221837087</v>
      </c>
      <c r="AN75" s="14">
        <f t="shared" si="47"/>
        <v>0.79010172143974966</v>
      </c>
      <c r="AO75" s="14">
        <f t="shared" si="48"/>
        <v>0.93048743102391163</v>
      </c>
      <c r="AP75" s="14">
        <f t="shared" si="49"/>
        <v>0.97450793771303346</v>
      </c>
      <c r="AQ75" s="13">
        <v>74</v>
      </c>
      <c r="AR75" s="13">
        <v>59</v>
      </c>
    </row>
    <row r="76" spans="1:44">
      <c r="A76" s="13">
        <f t="shared" si="33"/>
        <v>74</v>
      </c>
      <c r="B76" s="13" t="str">
        <f t="shared" si="34"/>
        <v>LYS14 C209T</v>
      </c>
      <c r="C76" s="13" t="s">
        <v>43</v>
      </c>
      <c r="D76" s="13">
        <v>511898</v>
      </c>
      <c r="E76" s="13" t="s">
        <v>32</v>
      </c>
      <c r="F76" s="13" t="s">
        <v>27</v>
      </c>
      <c r="G76" s="13" t="s">
        <v>188</v>
      </c>
      <c r="H76" s="13" t="s">
        <v>189</v>
      </c>
      <c r="I76" s="13">
        <v>509734</v>
      </c>
      <c r="J76" s="13">
        <v>512106</v>
      </c>
      <c r="K76" s="13">
        <v>209</v>
      </c>
      <c r="L76" s="13" t="s">
        <v>91</v>
      </c>
      <c r="M76" s="13">
        <v>685</v>
      </c>
      <c r="N76" s="13">
        <v>1</v>
      </c>
      <c r="O76" s="13">
        <v>863</v>
      </c>
      <c r="P76" s="13">
        <v>1</v>
      </c>
      <c r="Q76" s="13">
        <v>883</v>
      </c>
      <c r="R76" s="13">
        <v>20</v>
      </c>
      <c r="S76" s="13">
        <v>498</v>
      </c>
      <c r="T76" s="13">
        <v>15</v>
      </c>
      <c r="U76" s="13">
        <v>528</v>
      </c>
      <c r="V76" s="13">
        <v>14</v>
      </c>
      <c r="W76" s="13">
        <v>837</v>
      </c>
      <c r="X76" s="13">
        <v>4</v>
      </c>
      <c r="Y76" s="13">
        <v>1049</v>
      </c>
      <c r="Z76" s="13">
        <v>10</v>
      </c>
      <c r="AA76" s="14">
        <f t="shared" si="35"/>
        <v>1.4598540145985401E-3</v>
      </c>
      <c r="AB76" s="14">
        <f t="shared" si="36"/>
        <v>1.1587485515643105E-3</v>
      </c>
      <c r="AC76" s="14">
        <f t="shared" si="37"/>
        <v>1.3093012830814252E-3</v>
      </c>
      <c r="AD76" s="14">
        <f t="shared" si="38"/>
        <v>2.2650056625141562E-2</v>
      </c>
      <c r="AE76" s="14">
        <f t="shared" si="39"/>
        <v>3.0120481927710843E-2</v>
      </c>
      <c r="AF76" s="14">
        <f t="shared" si="40"/>
        <v>2.6515151515151516E-2</v>
      </c>
      <c r="AG76" s="14">
        <f t="shared" si="41"/>
        <v>4.7789725209080045E-3</v>
      </c>
      <c r="AH76" s="14">
        <f t="shared" si="42"/>
        <v>9.5328884652049577E-3</v>
      </c>
      <c r="AI76" s="14">
        <f t="shared" si="43"/>
        <v>1.5817808722866384E-2</v>
      </c>
      <c r="AJ76" s="13">
        <v>55</v>
      </c>
      <c r="AK76" s="14">
        <f t="shared" si="44"/>
        <v>17.29934654294</v>
      </c>
      <c r="AL76" s="14">
        <f t="shared" si="45"/>
        <v>1.3298192771084338</v>
      </c>
      <c r="AM76" s="14">
        <f t="shared" si="46"/>
        <v>0.88030303030303036</v>
      </c>
      <c r="AN76" s="14">
        <f t="shared" si="47"/>
        <v>0.18023553507424472</v>
      </c>
      <c r="AO76" s="14">
        <f t="shared" si="48"/>
        <v>1.9947569113441375</v>
      </c>
      <c r="AP76" s="14">
        <f t="shared" si="49"/>
        <v>1.4874315314050466</v>
      </c>
      <c r="AQ76" s="13">
        <v>15</v>
      </c>
      <c r="AR76" s="13">
        <v>35</v>
      </c>
    </row>
    <row r="77" spans="1:44">
      <c r="A77" s="13">
        <f t="shared" si="33"/>
        <v>75</v>
      </c>
      <c r="B77" s="13" t="str">
        <f t="shared" si="34"/>
        <v>YIL054W T-93C</v>
      </c>
      <c r="C77" s="13" t="s">
        <v>39</v>
      </c>
      <c r="D77" s="13">
        <v>254448</v>
      </c>
      <c r="E77" s="13" t="s">
        <v>27</v>
      </c>
      <c r="F77" s="13" t="s">
        <v>32</v>
      </c>
      <c r="G77" s="13" t="s">
        <v>397</v>
      </c>
      <c r="H77" s="13" t="str">
        <f>G77</f>
        <v>YIL054W</v>
      </c>
      <c r="I77" s="13">
        <v>254541</v>
      </c>
      <c r="J77" s="13">
        <v>254858</v>
      </c>
      <c r="K77" s="13">
        <v>-93</v>
      </c>
      <c r="L77" s="13" t="s">
        <v>63</v>
      </c>
      <c r="M77" s="13">
        <v>762</v>
      </c>
      <c r="N77" s="13">
        <v>1</v>
      </c>
      <c r="O77" s="13">
        <v>1001</v>
      </c>
      <c r="P77" s="13">
        <v>1</v>
      </c>
      <c r="Q77" s="13">
        <v>968</v>
      </c>
      <c r="R77" s="13">
        <v>14</v>
      </c>
      <c r="S77" s="13">
        <v>472</v>
      </c>
      <c r="T77" s="13">
        <v>14</v>
      </c>
      <c r="U77" s="13">
        <v>644</v>
      </c>
      <c r="V77" s="13">
        <v>11</v>
      </c>
      <c r="W77" s="13">
        <v>1432</v>
      </c>
      <c r="X77" s="13">
        <v>14</v>
      </c>
      <c r="Y77" s="13">
        <v>1079</v>
      </c>
      <c r="Z77" s="13">
        <v>13</v>
      </c>
      <c r="AA77" s="14">
        <f t="shared" si="35"/>
        <v>1.3123359580052493E-3</v>
      </c>
      <c r="AB77" s="14">
        <f t="shared" si="36"/>
        <v>9.99000999000999E-4</v>
      </c>
      <c r="AC77" s="14">
        <f t="shared" si="37"/>
        <v>1.1556684785031242E-3</v>
      </c>
      <c r="AD77" s="14">
        <f t="shared" si="38"/>
        <v>1.4462809917355372E-2</v>
      </c>
      <c r="AE77" s="14">
        <f t="shared" si="39"/>
        <v>2.9661016949152543E-2</v>
      </c>
      <c r="AF77" s="14">
        <f t="shared" si="40"/>
        <v>1.7080745341614908E-2</v>
      </c>
      <c r="AG77" s="14">
        <f t="shared" si="41"/>
        <v>9.7765363128491621E-3</v>
      </c>
      <c r="AH77" s="14">
        <f t="shared" si="42"/>
        <v>1.2048192771084338E-2</v>
      </c>
      <c r="AI77" s="14">
        <f t="shared" si="43"/>
        <v>1.4030828295093242E-2</v>
      </c>
      <c r="AJ77" s="13">
        <v>63</v>
      </c>
      <c r="AK77" s="14">
        <f t="shared" si="44"/>
        <v>12.514670241839839</v>
      </c>
      <c r="AL77" s="14">
        <f t="shared" si="45"/>
        <v>2.0508474576271185</v>
      </c>
      <c r="AM77" s="14">
        <f t="shared" si="46"/>
        <v>0.57586512866015971</v>
      </c>
      <c r="AN77" s="14">
        <f t="shared" si="47"/>
        <v>0.57237176231589637</v>
      </c>
      <c r="AO77" s="14">
        <f t="shared" si="48"/>
        <v>1.2323580034423409</v>
      </c>
      <c r="AP77" s="14">
        <f t="shared" si="49"/>
        <v>1.5981506948765394</v>
      </c>
      <c r="AQ77" s="13">
        <v>11</v>
      </c>
      <c r="AR77" s="13">
        <v>37</v>
      </c>
    </row>
    <row r="78" spans="1:44">
      <c r="A78" s="13">
        <f t="shared" si="33"/>
        <v>76</v>
      </c>
      <c r="B78" s="13" t="str">
        <f t="shared" si="34"/>
        <v>GDH1 C1345T</v>
      </c>
      <c r="C78" s="13" t="s">
        <v>60</v>
      </c>
      <c r="D78" s="13">
        <v>1041696</v>
      </c>
      <c r="E78" s="13" t="s">
        <v>32</v>
      </c>
      <c r="F78" s="13" t="s">
        <v>27</v>
      </c>
      <c r="G78" s="13" t="s">
        <v>138</v>
      </c>
      <c r="H78" s="13" t="s">
        <v>139</v>
      </c>
      <c r="I78" s="13">
        <v>1041676</v>
      </c>
      <c r="J78" s="13">
        <v>1043040</v>
      </c>
      <c r="K78" s="13">
        <v>1345</v>
      </c>
      <c r="L78" s="13" t="s">
        <v>141</v>
      </c>
      <c r="M78" s="13">
        <v>728</v>
      </c>
      <c r="N78" s="13">
        <v>0</v>
      </c>
      <c r="O78" s="13">
        <v>735</v>
      </c>
      <c r="P78" s="13">
        <v>12</v>
      </c>
      <c r="Q78" s="13">
        <v>862</v>
      </c>
      <c r="R78" s="13">
        <v>26</v>
      </c>
      <c r="S78" s="13">
        <v>574</v>
      </c>
      <c r="T78" s="13">
        <v>14</v>
      </c>
      <c r="U78" s="13">
        <v>565</v>
      </c>
      <c r="V78" s="13">
        <v>20</v>
      </c>
      <c r="W78" s="13">
        <v>1012</v>
      </c>
      <c r="X78" s="13">
        <v>13</v>
      </c>
      <c r="Y78" s="13">
        <v>1062</v>
      </c>
      <c r="Z78" s="13">
        <v>10</v>
      </c>
      <c r="AA78" s="14">
        <f t="shared" si="35"/>
        <v>0</v>
      </c>
      <c r="AB78" s="14">
        <f t="shared" si="36"/>
        <v>1.6326530612244899E-2</v>
      </c>
      <c r="AC78" s="14">
        <f t="shared" si="37"/>
        <v>8.1632653061224497E-3</v>
      </c>
      <c r="AD78" s="14">
        <f t="shared" si="38"/>
        <v>3.0162412993039442E-2</v>
      </c>
      <c r="AE78" s="14">
        <f t="shared" si="39"/>
        <v>2.4390243902439025E-2</v>
      </c>
      <c r="AF78" s="14">
        <f t="shared" si="40"/>
        <v>3.5398230088495575E-2</v>
      </c>
      <c r="AG78" s="14">
        <f t="shared" si="41"/>
        <v>1.2845849802371542E-2</v>
      </c>
      <c r="AH78" s="14">
        <f t="shared" si="42"/>
        <v>9.4161958568738224E-3</v>
      </c>
      <c r="AI78" s="14">
        <f t="shared" si="43"/>
        <v>2.0062699658223642E-2</v>
      </c>
      <c r="AJ78" s="13">
        <v>47</v>
      </c>
      <c r="AK78" s="14">
        <f t="shared" si="44"/>
        <v>3.6948955916473314</v>
      </c>
      <c r="AL78" s="14">
        <f t="shared" si="45"/>
        <v>0.8086303939962477</v>
      </c>
      <c r="AM78" s="14">
        <f t="shared" si="46"/>
        <v>1.4513274336283186</v>
      </c>
      <c r="AN78" s="14">
        <f t="shared" si="47"/>
        <v>0.36289525691699609</v>
      </c>
      <c r="AO78" s="14">
        <f t="shared" si="48"/>
        <v>0.733014631319716</v>
      </c>
      <c r="AP78" s="14">
        <f t="shared" si="49"/>
        <v>1.0289690557428866</v>
      </c>
      <c r="AQ78" s="13">
        <v>62</v>
      </c>
      <c r="AR78" s="13">
        <v>54.5</v>
      </c>
    </row>
    <row r="79" spans="1:44">
      <c r="A79" s="13">
        <f t="shared" si="33"/>
        <v>77</v>
      </c>
      <c r="B79" s="13" t="str">
        <f t="shared" si="34"/>
        <v>RUP1 G1555A</v>
      </c>
      <c r="C79" s="13" t="s">
        <v>60</v>
      </c>
      <c r="D79" s="13">
        <v>584771</v>
      </c>
      <c r="E79" s="13" t="s">
        <v>48</v>
      </c>
      <c r="F79" s="13" t="s">
        <v>26</v>
      </c>
      <c r="G79" s="13" t="s">
        <v>285</v>
      </c>
      <c r="H79" s="13" t="s">
        <v>286</v>
      </c>
      <c r="I79" s="13">
        <v>584310</v>
      </c>
      <c r="J79" s="13">
        <v>586325</v>
      </c>
      <c r="K79" s="13">
        <v>1555</v>
      </c>
      <c r="L79" s="13" t="s">
        <v>100</v>
      </c>
      <c r="M79" s="13">
        <v>730</v>
      </c>
      <c r="N79" s="13">
        <v>0</v>
      </c>
      <c r="O79" s="13">
        <v>825</v>
      </c>
      <c r="P79" s="13">
        <v>16</v>
      </c>
      <c r="Q79" s="13">
        <v>925</v>
      </c>
      <c r="R79" s="13">
        <v>21</v>
      </c>
      <c r="S79" s="13">
        <v>491</v>
      </c>
      <c r="T79" s="13">
        <v>7</v>
      </c>
      <c r="U79" s="13">
        <v>564</v>
      </c>
      <c r="V79" s="13">
        <v>11</v>
      </c>
      <c r="W79" s="13">
        <v>1106</v>
      </c>
      <c r="X79" s="13">
        <v>19</v>
      </c>
      <c r="Y79" s="13">
        <v>939</v>
      </c>
      <c r="Z79" s="13">
        <v>24</v>
      </c>
      <c r="AA79" s="14">
        <f t="shared" si="35"/>
        <v>0</v>
      </c>
      <c r="AB79" s="14">
        <f t="shared" si="36"/>
        <v>1.9393939393939394E-2</v>
      </c>
      <c r="AC79" s="14">
        <f t="shared" si="37"/>
        <v>9.696969696969697E-3</v>
      </c>
      <c r="AD79" s="14">
        <f t="shared" si="38"/>
        <v>2.2702702702702703E-2</v>
      </c>
      <c r="AE79" s="14">
        <f t="shared" si="39"/>
        <v>1.4256619144602852E-2</v>
      </c>
      <c r="AF79" s="14">
        <f t="shared" si="40"/>
        <v>1.9503546099290781E-2</v>
      </c>
      <c r="AG79" s="14">
        <f t="shared" si="41"/>
        <v>1.7179023508137433E-2</v>
      </c>
      <c r="AH79" s="14">
        <f t="shared" si="42"/>
        <v>2.5559105431309903E-2</v>
      </c>
      <c r="AI79" s="14">
        <f t="shared" si="43"/>
        <v>1.8149661097168895E-2</v>
      </c>
      <c r="AJ79" s="13">
        <v>48</v>
      </c>
      <c r="AK79" s="14">
        <f t="shared" si="44"/>
        <v>2.3412162162162162</v>
      </c>
      <c r="AL79" s="14">
        <f t="shared" si="45"/>
        <v>0.62797012898845894</v>
      </c>
      <c r="AM79" s="14">
        <f t="shared" si="46"/>
        <v>1.3680344478216817</v>
      </c>
      <c r="AN79" s="14">
        <f t="shared" si="47"/>
        <v>0.88081538714450114</v>
      </c>
      <c r="AO79" s="14">
        <f t="shared" si="48"/>
        <v>1.4878089793173026</v>
      </c>
      <c r="AP79" s="14">
        <f t="shared" si="49"/>
        <v>1.2138972350269888</v>
      </c>
      <c r="AQ79" s="13">
        <v>39</v>
      </c>
      <c r="AR79" s="13">
        <v>43.5</v>
      </c>
    </row>
    <row r="80" spans="1:44">
      <c r="A80" s="13">
        <f t="shared" si="33"/>
        <v>78</v>
      </c>
      <c r="B80" s="13" t="str">
        <f t="shared" si="34"/>
        <v>SEI1 T-181C</v>
      </c>
      <c r="C80" s="13" t="s">
        <v>56</v>
      </c>
      <c r="D80" s="13">
        <v>928561</v>
      </c>
      <c r="E80" s="13" t="s">
        <v>27</v>
      </c>
      <c r="F80" s="13" t="s">
        <v>32</v>
      </c>
      <c r="G80" s="13" t="s">
        <v>289</v>
      </c>
      <c r="H80" s="13" t="s">
        <v>290</v>
      </c>
      <c r="I80" s="13">
        <v>928742</v>
      </c>
      <c r="J80" s="13">
        <v>929599</v>
      </c>
      <c r="K80" s="13">
        <v>-181</v>
      </c>
      <c r="L80" s="13" t="s">
        <v>63</v>
      </c>
      <c r="M80" s="13">
        <v>833</v>
      </c>
      <c r="N80" s="13">
        <v>0</v>
      </c>
      <c r="O80" s="13">
        <v>897</v>
      </c>
      <c r="P80" s="13">
        <v>16</v>
      </c>
      <c r="Q80" s="13">
        <v>873</v>
      </c>
      <c r="R80" s="13">
        <v>19</v>
      </c>
      <c r="S80" s="13">
        <v>583</v>
      </c>
      <c r="T80" s="13">
        <v>9</v>
      </c>
      <c r="U80" s="13">
        <v>597</v>
      </c>
      <c r="V80" s="13">
        <v>9</v>
      </c>
      <c r="W80" s="13">
        <v>999</v>
      </c>
      <c r="X80" s="13">
        <v>16</v>
      </c>
      <c r="Y80" s="13">
        <v>1074</v>
      </c>
      <c r="Z80" s="13">
        <v>26</v>
      </c>
      <c r="AA80" s="14">
        <f t="shared" si="35"/>
        <v>0</v>
      </c>
      <c r="AB80" s="14">
        <f t="shared" si="36"/>
        <v>1.7837235228539576E-2</v>
      </c>
      <c r="AC80" s="14">
        <f t="shared" si="37"/>
        <v>8.918617614269788E-3</v>
      </c>
      <c r="AD80" s="14">
        <f t="shared" si="38"/>
        <v>2.1764032073310423E-2</v>
      </c>
      <c r="AE80" s="14">
        <f t="shared" si="39"/>
        <v>1.5437392795883362E-2</v>
      </c>
      <c r="AF80" s="14">
        <f t="shared" si="40"/>
        <v>1.507537688442211E-2</v>
      </c>
      <c r="AG80" s="14">
        <f t="shared" si="41"/>
        <v>1.6016016016016016E-2</v>
      </c>
      <c r="AH80" s="14">
        <f t="shared" si="42"/>
        <v>2.4208566108007448E-2</v>
      </c>
      <c r="AI80" s="14">
        <f t="shared" si="43"/>
        <v>1.6903333581984859E-2</v>
      </c>
      <c r="AJ80" s="13">
        <v>53</v>
      </c>
      <c r="AK80" s="14">
        <f t="shared" si="44"/>
        <v>2.440292096219931</v>
      </c>
      <c r="AL80" s="14">
        <f t="shared" si="45"/>
        <v>0.70930757425295665</v>
      </c>
      <c r="AM80" s="14">
        <f t="shared" si="46"/>
        <v>0.97654941373534332</v>
      </c>
      <c r="AN80" s="14">
        <f t="shared" si="47"/>
        <v>1.0623957290623958</v>
      </c>
      <c r="AO80" s="14">
        <f t="shared" si="48"/>
        <v>1.5115223463687151</v>
      </c>
      <c r="AP80" s="14">
        <f t="shared" si="49"/>
        <v>1.2210524083223182</v>
      </c>
      <c r="AQ80" s="13">
        <v>38</v>
      </c>
      <c r="AR80" s="13">
        <v>45.5</v>
      </c>
    </row>
    <row r="81" spans="1:44">
      <c r="A81" s="13">
        <f t="shared" si="33"/>
        <v>79</v>
      </c>
      <c r="B81" s="13" t="str">
        <f t="shared" si="34"/>
        <v>LHS1 C152T</v>
      </c>
      <c r="C81" s="13" t="s">
        <v>72</v>
      </c>
      <c r="D81" s="13">
        <v>298871</v>
      </c>
      <c r="E81" s="13" t="s">
        <v>32</v>
      </c>
      <c r="F81" s="13" t="s">
        <v>27</v>
      </c>
      <c r="G81" s="13" t="s">
        <v>183</v>
      </c>
      <c r="H81" s="13" t="s">
        <v>184</v>
      </c>
      <c r="I81" s="13">
        <v>296074</v>
      </c>
      <c r="J81" s="13">
        <v>298719</v>
      </c>
      <c r="K81" s="13">
        <v>152</v>
      </c>
      <c r="L81" s="13" t="s">
        <v>42</v>
      </c>
      <c r="M81" s="13">
        <v>830</v>
      </c>
      <c r="N81" s="13">
        <v>0</v>
      </c>
      <c r="O81" s="13">
        <v>1014</v>
      </c>
      <c r="P81" s="13">
        <v>15</v>
      </c>
      <c r="Q81" s="13">
        <v>957</v>
      </c>
      <c r="R81" s="13">
        <v>26</v>
      </c>
      <c r="S81" s="13">
        <v>557</v>
      </c>
      <c r="T81" s="13">
        <v>10</v>
      </c>
      <c r="U81" s="13">
        <v>574</v>
      </c>
      <c r="V81" s="13">
        <v>15</v>
      </c>
      <c r="W81" s="13">
        <v>906</v>
      </c>
      <c r="X81" s="13">
        <v>9</v>
      </c>
      <c r="Y81" s="13">
        <v>1066</v>
      </c>
      <c r="Z81" s="13">
        <v>14</v>
      </c>
      <c r="AA81" s="14">
        <f t="shared" si="35"/>
        <v>0</v>
      </c>
      <c r="AB81" s="14">
        <f t="shared" si="36"/>
        <v>1.4792899408284023E-2</v>
      </c>
      <c r="AC81" s="14">
        <f t="shared" si="37"/>
        <v>7.3964497041420114E-3</v>
      </c>
      <c r="AD81" s="14">
        <f t="shared" si="38"/>
        <v>2.7168234064785787E-2</v>
      </c>
      <c r="AE81" s="14">
        <f t="shared" si="39"/>
        <v>1.7953321364452424E-2</v>
      </c>
      <c r="AF81" s="14">
        <f t="shared" si="40"/>
        <v>2.6132404181184669E-2</v>
      </c>
      <c r="AG81" s="14">
        <f t="shared" si="41"/>
        <v>9.9337748344370865E-3</v>
      </c>
      <c r="AH81" s="14">
        <f t="shared" si="42"/>
        <v>1.3133208255159476E-2</v>
      </c>
      <c r="AI81" s="14">
        <f t="shared" si="43"/>
        <v>1.6952898734026906E-2</v>
      </c>
      <c r="AJ81" s="13">
        <v>52</v>
      </c>
      <c r="AK81" s="14">
        <f t="shared" si="44"/>
        <v>3.6731452455590388</v>
      </c>
      <c r="AL81" s="14">
        <f t="shared" si="45"/>
        <v>0.66082032868388352</v>
      </c>
      <c r="AM81" s="14">
        <f t="shared" si="46"/>
        <v>1.4555749128919859</v>
      </c>
      <c r="AN81" s="14">
        <f t="shared" si="47"/>
        <v>0.38013245033112586</v>
      </c>
      <c r="AO81" s="14">
        <f t="shared" si="48"/>
        <v>1.3220762976860538</v>
      </c>
      <c r="AP81" s="14">
        <f t="shared" si="49"/>
        <v>1.1216813642653602</v>
      </c>
      <c r="AQ81" s="13">
        <v>47</v>
      </c>
      <c r="AR81" s="13">
        <v>49.5</v>
      </c>
    </row>
    <row r="82" spans="1:44">
      <c r="A82" s="13">
        <f t="shared" si="33"/>
        <v>80</v>
      </c>
      <c r="B82" s="13" t="str">
        <f t="shared" si="34"/>
        <v>YDR524W-C A-15G</v>
      </c>
      <c r="C82" s="13" t="s">
        <v>43</v>
      </c>
      <c r="D82" s="13">
        <v>1489499</v>
      </c>
      <c r="E82" s="13" t="s">
        <v>26</v>
      </c>
      <c r="F82" s="13" t="s">
        <v>48</v>
      </c>
      <c r="G82" s="13" t="s">
        <v>389</v>
      </c>
      <c r="H82" s="13" t="str">
        <f>G82</f>
        <v>YDR524W-C</v>
      </c>
      <c r="I82" s="13">
        <v>1489395</v>
      </c>
      <c r="J82" s="13">
        <v>1489484</v>
      </c>
      <c r="K82" s="13">
        <v>-15</v>
      </c>
      <c r="L82" s="13" t="s">
        <v>113</v>
      </c>
      <c r="M82" s="13">
        <v>807</v>
      </c>
      <c r="N82" s="13">
        <v>0</v>
      </c>
      <c r="O82" s="13">
        <v>876</v>
      </c>
      <c r="P82" s="13">
        <v>21</v>
      </c>
      <c r="Q82" s="13">
        <v>835</v>
      </c>
      <c r="R82" s="13">
        <v>27</v>
      </c>
      <c r="S82" s="13">
        <v>587</v>
      </c>
      <c r="T82" s="13">
        <v>9</v>
      </c>
      <c r="U82" s="13">
        <v>582</v>
      </c>
      <c r="V82" s="13">
        <v>13</v>
      </c>
      <c r="W82" s="13">
        <v>1331</v>
      </c>
      <c r="X82" s="13">
        <v>12</v>
      </c>
      <c r="Y82" s="13">
        <v>1131</v>
      </c>
      <c r="Z82" s="13">
        <v>19</v>
      </c>
      <c r="AA82" s="14">
        <f t="shared" si="35"/>
        <v>0</v>
      </c>
      <c r="AB82" s="14">
        <f t="shared" si="36"/>
        <v>2.3972602739726026E-2</v>
      </c>
      <c r="AC82" s="14">
        <f t="shared" si="37"/>
        <v>1.1986301369863013E-2</v>
      </c>
      <c r="AD82" s="14">
        <f t="shared" si="38"/>
        <v>3.2335329341317366E-2</v>
      </c>
      <c r="AE82" s="14">
        <f t="shared" si="39"/>
        <v>1.5332197614991482E-2</v>
      </c>
      <c r="AF82" s="14">
        <f t="shared" si="40"/>
        <v>2.2336769759450172E-2</v>
      </c>
      <c r="AG82" s="14">
        <f t="shared" si="41"/>
        <v>9.0157776108189328E-3</v>
      </c>
      <c r="AH82" s="14">
        <f t="shared" si="42"/>
        <v>1.6799292661361626E-2</v>
      </c>
      <c r="AI82" s="14">
        <f t="shared" si="43"/>
        <v>1.7967611392967098E-2</v>
      </c>
      <c r="AJ82" s="13">
        <v>49</v>
      </c>
      <c r="AK82" s="14">
        <f t="shared" si="44"/>
        <v>2.6976903336184774</v>
      </c>
      <c r="AL82" s="14">
        <f t="shared" si="45"/>
        <v>0.4741624077228847</v>
      </c>
      <c r="AM82" s="14">
        <f t="shared" si="46"/>
        <v>1.4568537609774723</v>
      </c>
      <c r="AN82" s="14">
        <f t="shared" si="47"/>
        <v>0.40362942842281685</v>
      </c>
      <c r="AO82" s="14">
        <f t="shared" si="48"/>
        <v>1.8633215443560271</v>
      </c>
      <c r="AP82" s="14">
        <f t="shared" si="49"/>
        <v>1.0698457373343386</v>
      </c>
      <c r="AQ82" s="13">
        <v>59</v>
      </c>
      <c r="AR82" s="13">
        <v>54</v>
      </c>
    </row>
    <row r="83" spans="1:44">
      <c r="A83" s="13">
        <f t="shared" ref="A83:A102" si="50">A82+1</f>
        <v>81</v>
      </c>
      <c r="B83" s="13" t="str">
        <f t="shared" si="34"/>
        <v>PRM4 T-85A</v>
      </c>
      <c r="C83" s="13" t="s">
        <v>47</v>
      </c>
      <c r="D83" s="13">
        <v>256851</v>
      </c>
      <c r="E83" s="13" t="s">
        <v>27</v>
      </c>
      <c r="F83" s="13" t="s">
        <v>26</v>
      </c>
      <c r="G83" s="13" t="s">
        <v>257</v>
      </c>
      <c r="H83" s="13" t="s">
        <v>258</v>
      </c>
      <c r="I83" s="13">
        <v>255912</v>
      </c>
      <c r="J83" s="13">
        <v>256766</v>
      </c>
      <c r="K83" s="13">
        <v>-85</v>
      </c>
      <c r="L83" s="13" t="s">
        <v>77</v>
      </c>
      <c r="M83" s="13">
        <v>821</v>
      </c>
      <c r="N83" s="13">
        <v>0</v>
      </c>
      <c r="O83" s="13">
        <v>876</v>
      </c>
      <c r="P83" s="13">
        <v>17</v>
      </c>
      <c r="Q83" s="13">
        <v>964</v>
      </c>
      <c r="R83" s="13">
        <v>25</v>
      </c>
      <c r="S83" s="13">
        <v>579</v>
      </c>
      <c r="T83" s="13">
        <v>13</v>
      </c>
      <c r="U83" s="13">
        <v>585</v>
      </c>
      <c r="V83" s="13">
        <v>9</v>
      </c>
      <c r="W83" s="13">
        <v>1051</v>
      </c>
      <c r="X83" s="13">
        <v>13</v>
      </c>
      <c r="Y83" s="13">
        <v>1125</v>
      </c>
      <c r="Z83" s="13">
        <v>19</v>
      </c>
      <c r="AA83" s="14">
        <f t="shared" si="35"/>
        <v>0</v>
      </c>
      <c r="AB83" s="14">
        <f t="shared" si="36"/>
        <v>1.9406392694063926E-2</v>
      </c>
      <c r="AC83" s="14">
        <f t="shared" si="37"/>
        <v>9.7031963470319629E-3</v>
      </c>
      <c r="AD83" s="14">
        <f t="shared" si="38"/>
        <v>2.5933609958506226E-2</v>
      </c>
      <c r="AE83" s="14">
        <f t="shared" si="39"/>
        <v>2.2452504317789293E-2</v>
      </c>
      <c r="AF83" s="14">
        <f t="shared" si="40"/>
        <v>1.5384615384615385E-2</v>
      </c>
      <c r="AG83" s="14">
        <f t="shared" si="41"/>
        <v>1.2369172216936251E-2</v>
      </c>
      <c r="AH83" s="14">
        <f t="shared" si="42"/>
        <v>1.6888888888888887E-2</v>
      </c>
      <c r="AI83" s="14">
        <f t="shared" si="43"/>
        <v>1.7121997852294669E-2</v>
      </c>
      <c r="AJ83" s="13">
        <v>51</v>
      </c>
      <c r="AK83" s="14">
        <f t="shared" si="44"/>
        <v>2.6726873321942888</v>
      </c>
      <c r="AL83" s="14">
        <f t="shared" si="45"/>
        <v>0.86576856649395506</v>
      </c>
      <c r="AM83" s="14">
        <f t="shared" si="46"/>
        <v>0.68520710059171597</v>
      </c>
      <c r="AN83" s="14">
        <f t="shared" si="47"/>
        <v>0.80399619410085632</v>
      </c>
      <c r="AO83" s="14">
        <f t="shared" si="48"/>
        <v>1.3654017094017092</v>
      </c>
      <c r="AP83" s="14">
        <f t="shared" si="49"/>
        <v>1.117216270242511</v>
      </c>
      <c r="AQ83" s="13">
        <v>50</v>
      </c>
      <c r="AR83" s="13">
        <v>50.5</v>
      </c>
    </row>
    <row r="84" spans="1:44">
      <c r="A84" s="13">
        <f t="shared" si="50"/>
        <v>82</v>
      </c>
      <c r="B84" s="13" t="str">
        <f t="shared" si="34"/>
        <v>YAP1801 A1650T</v>
      </c>
      <c r="C84" s="13" t="s">
        <v>129</v>
      </c>
      <c r="D84" s="13">
        <v>420640</v>
      </c>
      <c r="E84" s="13" t="s">
        <v>26</v>
      </c>
      <c r="F84" s="13" t="s">
        <v>27</v>
      </c>
      <c r="G84" s="13" t="s">
        <v>382</v>
      </c>
      <c r="H84" s="13" t="s">
        <v>383</v>
      </c>
      <c r="I84" s="13">
        <v>420376</v>
      </c>
      <c r="J84" s="13">
        <v>422289</v>
      </c>
      <c r="K84" s="13">
        <v>1650</v>
      </c>
      <c r="L84" s="13" t="s">
        <v>110</v>
      </c>
      <c r="M84" s="13">
        <v>692</v>
      </c>
      <c r="N84" s="13">
        <v>0</v>
      </c>
      <c r="O84" s="13">
        <v>741</v>
      </c>
      <c r="P84" s="13">
        <v>17</v>
      </c>
      <c r="Q84" s="13">
        <v>745</v>
      </c>
      <c r="R84" s="13">
        <v>14</v>
      </c>
      <c r="S84" s="13">
        <v>448</v>
      </c>
      <c r="T84" s="13">
        <v>10</v>
      </c>
      <c r="U84" s="13">
        <v>457</v>
      </c>
      <c r="V84" s="13">
        <v>9</v>
      </c>
      <c r="W84" s="13">
        <v>936</v>
      </c>
      <c r="X84" s="13">
        <v>9</v>
      </c>
      <c r="Y84" s="13">
        <v>921</v>
      </c>
      <c r="Z84" s="13">
        <v>11</v>
      </c>
      <c r="AA84" s="14">
        <f t="shared" si="35"/>
        <v>0</v>
      </c>
      <c r="AB84" s="14">
        <f t="shared" si="36"/>
        <v>2.2941970310391364E-2</v>
      </c>
      <c r="AC84" s="14">
        <f t="shared" si="37"/>
        <v>1.1470985155195682E-2</v>
      </c>
      <c r="AD84" s="14">
        <f t="shared" si="38"/>
        <v>1.8791946308724831E-2</v>
      </c>
      <c r="AE84" s="14">
        <f t="shared" si="39"/>
        <v>2.2321428571428572E-2</v>
      </c>
      <c r="AF84" s="14">
        <f t="shared" si="40"/>
        <v>1.9693654266958426E-2</v>
      </c>
      <c r="AG84" s="14">
        <f t="shared" si="41"/>
        <v>9.6153846153846159E-3</v>
      </c>
      <c r="AH84" s="14">
        <f t="shared" si="42"/>
        <v>1.1943539630836048E-2</v>
      </c>
      <c r="AI84" s="14">
        <f t="shared" si="43"/>
        <v>1.5639489758088029E-2</v>
      </c>
      <c r="AJ84" s="13">
        <v>56</v>
      </c>
      <c r="AK84" s="14">
        <f t="shared" si="44"/>
        <v>1.6382155546782469</v>
      </c>
      <c r="AL84" s="14">
        <f t="shared" si="45"/>
        <v>1.1878188775510206</v>
      </c>
      <c r="AM84" s="14">
        <f t="shared" si="46"/>
        <v>0.88227571115973746</v>
      </c>
      <c r="AN84" s="14">
        <f t="shared" si="47"/>
        <v>0.48824786324786323</v>
      </c>
      <c r="AO84" s="14">
        <f t="shared" si="48"/>
        <v>1.2421281216069489</v>
      </c>
      <c r="AP84" s="14">
        <f t="shared" si="49"/>
        <v>1.0081066218181507</v>
      </c>
      <c r="AQ84" s="13">
        <v>65</v>
      </c>
      <c r="AR84" s="13">
        <v>60.5</v>
      </c>
    </row>
    <row r="85" spans="1:44">
      <c r="A85" s="13">
        <f t="shared" si="50"/>
        <v>83</v>
      </c>
      <c r="B85" s="13" t="str">
        <f t="shared" si="34"/>
        <v>SFA1 G913A</v>
      </c>
      <c r="C85" s="13" t="s">
        <v>43</v>
      </c>
      <c r="D85" s="13">
        <v>160517</v>
      </c>
      <c r="E85" s="13" t="s">
        <v>48</v>
      </c>
      <c r="F85" s="13" t="s">
        <v>26</v>
      </c>
      <c r="G85" s="13" t="s">
        <v>291</v>
      </c>
      <c r="H85" s="13" t="s">
        <v>292</v>
      </c>
      <c r="I85" s="13">
        <v>159605</v>
      </c>
      <c r="J85" s="13">
        <v>160765</v>
      </c>
      <c r="K85" s="13">
        <v>913</v>
      </c>
      <c r="L85" s="13" t="s">
        <v>293</v>
      </c>
      <c r="M85" s="13">
        <v>676</v>
      </c>
      <c r="N85" s="13">
        <v>0</v>
      </c>
      <c r="O85" s="13">
        <v>750</v>
      </c>
      <c r="P85" s="13">
        <v>103</v>
      </c>
      <c r="Q85" s="13">
        <v>814</v>
      </c>
      <c r="R85" s="13">
        <v>36</v>
      </c>
      <c r="S85" s="13">
        <v>395</v>
      </c>
      <c r="T85" s="13">
        <v>15</v>
      </c>
      <c r="U85" s="13">
        <v>553</v>
      </c>
      <c r="V85" s="13">
        <v>32</v>
      </c>
      <c r="W85" s="13">
        <v>1209</v>
      </c>
      <c r="X85" s="13">
        <v>93</v>
      </c>
      <c r="Y85" s="13">
        <v>939</v>
      </c>
      <c r="Z85" s="13">
        <v>53</v>
      </c>
      <c r="AA85" s="14">
        <f t="shared" si="35"/>
        <v>0</v>
      </c>
      <c r="AB85" s="14">
        <f t="shared" si="36"/>
        <v>0.13733333333333334</v>
      </c>
      <c r="AC85" s="14">
        <f t="shared" si="37"/>
        <v>6.8666666666666668E-2</v>
      </c>
      <c r="AD85" s="14">
        <f t="shared" si="38"/>
        <v>4.4226044226044224E-2</v>
      </c>
      <c r="AE85" s="14">
        <f t="shared" si="39"/>
        <v>3.7974683544303799E-2</v>
      </c>
      <c r="AF85" s="14">
        <f t="shared" si="40"/>
        <v>5.7866184448462928E-2</v>
      </c>
      <c r="AG85" s="14">
        <f t="shared" si="41"/>
        <v>7.6923076923076927E-2</v>
      </c>
      <c r="AH85" s="14">
        <f t="shared" si="42"/>
        <v>5.6443024494142707E-2</v>
      </c>
      <c r="AI85" s="14">
        <f t="shared" si="43"/>
        <v>5.7016613383782867E-2</v>
      </c>
      <c r="AJ85" s="13">
        <v>32</v>
      </c>
      <c r="AK85" s="14">
        <f t="shared" si="44"/>
        <v>0.64406860523365372</v>
      </c>
      <c r="AL85" s="14">
        <f t="shared" si="45"/>
        <v>0.85864978902953593</v>
      </c>
      <c r="AM85" s="14">
        <f t="shared" si="46"/>
        <v>1.5238095238095237</v>
      </c>
      <c r="AN85" s="14">
        <f t="shared" si="47"/>
        <v>1.3293269230769231</v>
      </c>
      <c r="AO85" s="14">
        <f t="shared" si="48"/>
        <v>0.73375931842385511</v>
      </c>
      <c r="AP85" s="14">
        <f t="shared" si="49"/>
        <v>0.96155219220782973</v>
      </c>
      <c r="AQ85" s="13">
        <v>78</v>
      </c>
      <c r="AR85" s="13">
        <v>55</v>
      </c>
    </row>
    <row r="86" spans="1:44">
      <c r="A86" s="13">
        <f t="shared" si="50"/>
        <v>84</v>
      </c>
      <c r="B86" s="13" t="str">
        <f t="shared" si="34"/>
        <v>SSN8 G589A</v>
      </c>
      <c r="C86" s="13" t="s">
        <v>82</v>
      </c>
      <c r="D86" s="13">
        <v>584704</v>
      </c>
      <c r="E86" s="13" t="s">
        <v>48</v>
      </c>
      <c r="F86" s="13" t="s">
        <v>26</v>
      </c>
      <c r="G86" s="13" t="s">
        <v>329</v>
      </c>
      <c r="H86" s="13" t="s">
        <v>330</v>
      </c>
      <c r="I86" s="13">
        <v>584321</v>
      </c>
      <c r="J86" s="13">
        <v>585292</v>
      </c>
      <c r="K86" s="13">
        <v>589</v>
      </c>
      <c r="L86" s="13" t="s">
        <v>118</v>
      </c>
      <c r="M86" s="13">
        <v>706</v>
      </c>
      <c r="N86" s="13">
        <v>0</v>
      </c>
      <c r="O86" s="13">
        <v>857</v>
      </c>
      <c r="P86" s="13">
        <v>133</v>
      </c>
      <c r="Q86" s="13">
        <v>905</v>
      </c>
      <c r="R86" s="13">
        <v>34</v>
      </c>
      <c r="S86" s="13">
        <v>499</v>
      </c>
      <c r="T86" s="13">
        <v>38</v>
      </c>
      <c r="U86" s="13">
        <v>527</v>
      </c>
      <c r="V86" s="13">
        <v>23</v>
      </c>
      <c r="W86" s="13">
        <v>882</v>
      </c>
      <c r="X86" s="13">
        <v>6</v>
      </c>
      <c r="Y86" s="13">
        <v>1027</v>
      </c>
      <c r="Z86" s="13">
        <v>10</v>
      </c>
      <c r="AA86" s="14">
        <f t="shared" si="35"/>
        <v>0</v>
      </c>
      <c r="AB86" s="14">
        <f t="shared" si="36"/>
        <v>0.15519253208868145</v>
      </c>
      <c r="AC86" s="14">
        <f t="shared" si="37"/>
        <v>7.7596266044340723E-2</v>
      </c>
      <c r="AD86" s="14">
        <f t="shared" si="38"/>
        <v>3.7569060773480663E-2</v>
      </c>
      <c r="AE86" s="14">
        <f t="shared" si="39"/>
        <v>7.6152304609218444E-2</v>
      </c>
      <c r="AF86" s="14">
        <f t="shared" si="40"/>
        <v>4.3643263757115747E-2</v>
      </c>
      <c r="AG86" s="14">
        <f t="shared" si="41"/>
        <v>6.8027210884353739E-3</v>
      </c>
      <c r="AH86" s="14">
        <f t="shared" si="42"/>
        <v>9.7370983446932822E-3</v>
      </c>
      <c r="AI86" s="14">
        <f t="shared" si="43"/>
        <v>4.1916785769547375E-2</v>
      </c>
      <c r="AJ86" s="13">
        <v>34</v>
      </c>
      <c r="AK86" s="14">
        <f t="shared" si="44"/>
        <v>0.48416067793793877</v>
      </c>
      <c r="AL86" s="14">
        <f t="shared" si="45"/>
        <v>2.026995166804197</v>
      </c>
      <c r="AM86" s="14">
        <f t="shared" si="46"/>
        <v>0.57310496354738827</v>
      </c>
      <c r="AN86" s="14">
        <f t="shared" si="47"/>
        <v>0.15587104406980185</v>
      </c>
      <c r="AO86" s="14">
        <f t="shared" si="48"/>
        <v>1.4313534566699124</v>
      </c>
      <c r="AP86" s="14">
        <f t="shared" si="49"/>
        <v>0.66026419460665642</v>
      </c>
      <c r="AQ86" s="13">
        <v>101</v>
      </c>
      <c r="AR86" s="13">
        <v>67.5</v>
      </c>
    </row>
    <row r="87" spans="1:44">
      <c r="A87" s="13">
        <f t="shared" si="50"/>
        <v>85</v>
      </c>
      <c r="B87" s="13" t="str">
        <f t="shared" si="34"/>
        <v>YDL109C G20A</v>
      </c>
      <c r="C87" s="13" t="s">
        <v>43</v>
      </c>
      <c r="D87" s="13">
        <v>265238</v>
      </c>
      <c r="E87" s="13" t="s">
        <v>48</v>
      </c>
      <c r="F87" s="13" t="s">
        <v>26</v>
      </c>
      <c r="G87" s="13" t="s">
        <v>386</v>
      </c>
      <c r="H87" s="13" t="str">
        <f>G87</f>
        <v>YDL109C</v>
      </c>
      <c r="I87" s="13">
        <v>265258</v>
      </c>
      <c r="J87" s="13">
        <v>267201</v>
      </c>
      <c r="K87" s="13">
        <v>20</v>
      </c>
      <c r="L87" s="13" t="s">
        <v>85</v>
      </c>
      <c r="M87" s="13">
        <v>824</v>
      </c>
      <c r="N87" s="13">
        <v>0</v>
      </c>
      <c r="O87" s="13">
        <v>1006</v>
      </c>
      <c r="P87" s="13">
        <v>162</v>
      </c>
      <c r="Q87" s="13">
        <v>939</v>
      </c>
      <c r="R87" s="13">
        <v>25</v>
      </c>
      <c r="S87" s="13">
        <v>454</v>
      </c>
      <c r="T87" s="13">
        <v>23</v>
      </c>
      <c r="U87" s="13">
        <v>567</v>
      </c>
      <c r="V87" s="13">
        <v>19</v>
      </c>
      <c r="W87" s="13">
        <v>1337</v>
      </c>
      <c r="X87" s="13">
        <v>23</v>
      </c>
      <c r="Y87" s="13">
        <v>1080</v>
      </c>
      <c r="Z87" s="13">
        <v>18</v>
      </c>
      <c r="AA87" s="14">
        <f t="shared" si="35"/>
        <v>0</v>
      </c>
      <c r="AB87" s="14">
        <f t="shared" si="36"/>
        <v>0.1610337972166998</v>
      </c>
      <c r="AC87" s="14">
        <f t="shared" si="37"/>
        <v>8.0516898608349902E-2</v>
      </c>
      <c r="AD87" s="14">
        <f t="shared" si="38"/>
        <v>2.6624068157614485E-2</v>
      </c>
      <c r="AE87" s="14">
        <f t="shared" si="39"/>
        <v>5.0660792951541848E-2</v>
      </c>
      <c r="AF87" s="14">
        <f t="shared" si="40"/>
        <v>3.3509700176366841E-2</v>
      </c>
      <c r="AG87" s="14">
        <f t="shared" si="41"/>
        <v>1.7202692595362751E-2</v>
      </c>
      <c r="AH87" s="14">
        <f t="shared" si="42"/>
        <v>1.6666666666666666E-2</v>
      </c>
      <c r="AI87" s="14">
        <f t="shared" si="43"/>
        <v>3.7530136525983748E-2</v>
      </c>
      <c r="AJ87" s="13">
        <v>35</v>
      </c>
      <c r="AK87" s="14">
        <f t="shared" si="44"/>
        <v>0.33066435267358235</v>
      </c>
      <c r="AL87" s="14">
        <f t="shared" si="45"/>
        <v>1.9028193832599118</v>
      </c>
      <c r="AM87" s="14">
        <f t="shared" si="46"/>
        <v>0.66145234261176289</v>
      </c>
      <c r="AN87" s="14">
        <f t="shared" si="47"/>
        <v>0.51336456324056212</v>
      </c>
      <c r="AO87" s="14">
        <f t="shared" si="48"/>
        <v>0.96884057971014503</v>
      </c>
      <c r="AP87" s="14">
        <f t="shared" si="49"/>
        <v>0.7297806472252133</v>
      </c>
      <c r="AQ87" s="13">
        <v>95</v>
      </c>
      <c r="AR87" s="13">
        <v>65</v>
      </c>
    </row>
    <row r="88" spans="1:44">
      <c r="A88" s="13">
        <f t="shared" si="50"/>
        <v>86</v>
      </c>
      <c r="B88" s="13" t="str">
        <f t="shared" si="34"/>
        <v>YPK1 G1954A</v>
      </c>
      <c r="C88" s="13" t="s">
        <v>72</v>
      </c>
      <c r="D88" s="13">
        <v>207304</v>
      </c>
      <c r="E88" s="13" t="s">
        <v>48</v>
      </c>
      <c r="F88" s="13" t="s">
        <v>26</v>
      </c>
      <c r="G88" s="13" t="s">
        <v>402</v>
      </c>
      <c r="H88" s="13" t="s">
        <v>403</v>
      </c>
      <c r="I88" s="13">
        <v>205351</v>
      </c>
      <c r="J88" s="13">
        <v>207393</v>
      </c>
      <c r="K88" s="13">
        <v>1954</v>
      </c>
      <c r="L88" s="13" t="s">
        <v>173</v>
      </c>
      <c r="M88" s="13">
        <v>755</v>
      </c>
      <c r="N88" s="13">
        <v>0</v>
      </c>
      <c r="O88" s="13">
        <v>853</v>
      </c>
      <c r="P88" s="13">
        <v>139</v>
      </c>
      <c r="Q88" s="13">
        <v>926</v>
      </c>
      <c r="R88" s="13">
        <v>21</v>
      </c>
      <c r="S88" s="13">
        <v>487</v>
      </c>
      <c r="T88" s="13">
        <v>24</v>
      </c>
      <c r="U88" s="13">
        <v>528</v>
      </c>
      <c r="V88" s="13">
        <v>18</v>
      </c>
      <c r="W88" s="13">
        <v>1006</v>
      </c>
      <c r="X88" s="13">
        <v>19</v>
      </c>
      <c r="Y88" s="13">
        <v>1011</v>
      </c>
      <c r="Z88" s="13">
        <v>16</v>
      </c>
      <c r="AA88" s="14">
        <f t="shared" si="35"/>
        <v>0</v>
      </c>
      <c r="AB88" s="14">
        <f t="shared" si="36"/>
        <v>0.16295427901524032</v>
      </c>
      <c r="AC88" s="14">
        <f t="shared" si="37"/>
        <v>8.1477139507620158E-2</v>
      </c>
      <c r="AD88" s="14">
        <f t="shared" si="38"/>
        <v>2.267818574514039E-2</v>
      </c>
      <c r="AE88" s="14">
        <f t="shared" si="39"/>
        <v>4.9281314168377825E-2</v>
      </c>
      <c r="AF88" s="14">
        <f t="shared" si="40"/>
        <v>3.4090909090909088E-2</v>
      </c>
      <c r="AG88" s="14">
        <f t="shared" si="41"/>
        <v>1.8886679920477135E-2</v>
      </c>
      <c r="AH88" s="14">
        <f t="shared" si="42"/>
        <v>1.582591493570722E-2</v>
      </c>
      <c r="AI88" s="14">
        <f t="shared" si="43"/>
        <v>3.7040023894705308E-2</v>
      </c>
      <c r="AJ88" s="13">
        <v>36</v>
      </c>
      <c r="AK88" s="14">
        <f t="shared" si="44"/>
        <v>0.27833802072812597</v>
      </c>
      <c r="AL88" s="14">
        <f t="shared" si="45"/>
        <v>2.1730712819008504</v>
      </c>
      <c r="AM88" s="14">
        <f t="shared" si="46"/>
        <v>0.69176136363636354</v>
      </c>
      <c r="AN88" s="14">
        <f t="shared" si="47"/>
        <v>0.55400927766732933</v>
      </c>
      <c r="AO88" s="14">
        <f t="shared" si="48"/>
        <v>0.83794054870112977</v>
      </c>
      <c r="AP88" s="14">
        <f t="shared" si="49"/>
        <v>0.72055412827754206</v>
      </c>
      <c r="AQ88" s="13">
        <v>96</v>
      </c>
      <c r="AR88" s="13">
        <v>66</v>
      </c>
    </row>
    <row r="89" spans="1:44">
      <c r="A89" s="13">
        <f t="shared" si="50"/>
        <v>87</v>
      </c>
      <c r="B89" s="13" t="str">
        <f t="shared" si="34"/>
        <v>DIC1 G-357A</v>
      </c>
      <c r="C89" s="13" t="s">
        <v>56</v>
      </c>
      <c r="D89" s="13">
        <v>828229</v>
      </c>
      <c r="E89" s="13" t="s">
        <v>48</v>
      </c>
      <c r="F89" s="13" t="s">
        <v>26</v>
      </c>
      <c r="G89" s="13" t="s">
        <v>119</v>
      </c>
      <c r="H89" s="13" t="s">
        <v>120</v>
      </c>
      <c r="I89" s="13">
        <v>826976</v>
      </c>
      <c r="J89" s="13">
        <v>827872</v>
      </c>
      <c r="K89" s="13">
        <v>-357</v>
      </c>
      <c r="L89" s="13" t="s">
        <v>85</v>
      </c>
      <c r="M89" s="13">
        <v>703</v>
      </c>
      <c r="N89" s="13">
        <v>0</v>
      </c>
      <c r="O89" s="13">
        <v>895</v>
      </c>
      <c r="P89" s="13">
        <v>129</v>
      </c>
      <c r="Q89" s="13">
        <v>858</v>
      </c>
      <c r="R89" s="13">
        <v>39</v>
      </c>
      <c r="S89" s="13">
        <v>435</v>
      </c>
      <c r="T89" s="13">
        <v>13</v>
      </c>
      <c r="U89" s="13">
        <v>561</v>
      </c>
      <c r="V89" s="13">
        <v>19</v>
      </c>
      <c r="W89" s="13">
        <v>1392</v>
      </c>
      <c r="X89" s="13">
        <v>18</v>
      </c>
      <c r="Y89" s="13">
        <v>884</v>
      </c>
      <c r="Z89" s="13">
        <v>9</v>
      </c>
      <c r="AA89" s="14">
        <f t="shared" si="35"/>
        <v>0</v>
      </c>
      <c r="AB89" s="14">
        <f t="shared" si="36"/>
        <v>0.14413407821229049</v>
      </c>
      <c r="AC89" s="14">
        <f t="shared" si="37"/>
        <v>7.2067039106145245E-2</v>
      </c>
      <c r="AD89" s="14">
        <f t="shared" si="38"/>
        <v>4.5454545454545456E-2</v>
      </c>
      <c r="AE89" s="14">
        <f t="shared" si="39"/>
        <v>2.9885057471264367E-2</v>
      </c>
      <c r="AF89" s="14">
        <f t="shared" si="40"/>
        <v>3.3868092691622102E-2</v>
      </c>
      <c r="AG89" s="14">
        <f t="shared" si="41"/>
        <v>1.2931034482758621E-2</v>
      </c>
      <c r="AH89" s="14">
        <f t="shared" si="42"/>
        <v>1.0180995475113122E-2</v>
      </c>
      <c r="AI89" s="14">
        <f t="shared" si="43"/>
        <v>3.4064460780241487E-2</v>
      </c>
      <c r="AJ89" s="13">
        <v>37</v>
      </c>
      <c r="AK89" s="14">
        <f t="shared" si="44"/>
        <v>0.63072586328400293</v>
      </c>
      <c r="AL89" s="14">
        <f t="shared" si="45"/>
        <v>0.65747126436781611</v>
      </c>
      <c r="AM89" s="14">
        <f t="shared" si="46"/>
        <v>1.1332784862196628</v>
      </c>
      <c r="AN89" s="14">
        <f t="shared" si="47"/>
        <v>0.38180580762250454</v>
      </c>
      <c r="AO89" s="14">
        <f t="shared" si="48"/>
        <v>0.78733031674208143</v>
      </c>
      <c r="AP89" s="14">
        <f t="shared" si="49"/>
        <v>0.67609965297137675</v>
      </c>
      <c r="AQ89" s="13">
        <v>98</v>
      </c>
      <c r="AR89" s="13">
        <v>67.5</v>
      </c>
    </row>
    <row r="90" spans="1:44">
      <c r="A90" s="13">
        <f t="shared" si="50"/>
        <v>88</v>
      </c>
      <c r="B90" s="13" t="str">
        <f t="shared" si="34"/>
        <v>MSH2 G580A</v>
      </c>
      <c r="C90" s="13" t="s">
        <v>60</v>
      </c>
      <c r="D90" s="13">
        <v>147961</v>
      </c>
      <c r="E90" s="13" t="s">
        <v>48</v>
      </c>
      <c r="F90" s="13" t="s">
        <v>26</v>
      </c>
      <c r="G90" s="13" t="s">
        <v>213</v>
      </c>
      <c r="H90" s="13" t="s">
        <v>214</v>
      </c>
      <c r="I90" s="13">
        <v>147382</v>
      </c>
      <c r="J90" s="13">
        <v>150276</v>
      </c>
      <c r="K90" s="13">
        <v>580</v>
      </c>
      <c r="L90" s="13" t="s">
        <v>173</v>
      </c>
      <c r="M90" s="13">
        <v>781</v>
      </c>
      <c r="N90" s="13">
        <v>0</v>
      </c>
      <c r="O90" s="13">
        <v>1007</v>
      </c>
      <c r="P90" s="13">
        <v>150</v>
      </c>
      <c r="Q90" s="13">
        <v>939</v>
      </c>
      <c r="R90" s="13">
        <v>29</v>
      </c>
      <c r="S90" s="13">
        <v>502</v>
      </c>
      <c r="T90" s="13">
        <v>14</v>
      </c>
      <c r="U90" s="13">
        <v>567</v>
      </c>
      <c r="V90" s="13">
        <v>16</v>
      </c>
      <c r="W90" s="13">
        <v>1032</v>
      </c>
      <c r="X90" s="13">
        <v>26</v>
      </c>
      <c r="Y90" s="13">
        <v>1104</v>
      </c>
      <c r="Z90" s="13">
        <v>19</v>
      </c>
      <c r="AA90" s="14">
        <f t="shared" si="35"/>
        <v>0</v>
      </c>
      <c r="AB90" s="14">
        <f t="shared" si="36"/>
        <v>0.14895729890764647</v>
      </c>
      <c r="AC90" s="14">
        <f t="shared" si="37"/>
        <v>7.4478649453823237E-2</v>
      </c>
      <c r="AD90" s="14">
        <f t="shared" si="38"/>
        <v>3.0883919062832801E-2</v>
      </c>
      <c r="AE90" s="14">
        <f t="shared" si="39"/>
        <v>2.7888446215139442E-2</v>
      </c>
      <c r="AF90" s="14">
        <f t="shared" si="40"/>
        <v>2.821869488536155E-2</v>
      </c>
      <c r="AG90" s="14">
        <f t="shared" si="41"/>
        <v>2.5193798449612403E-2</v>
      </c>
      <c r="AH90" s="14">
        <f t="shared" si="42"/>
        <v>1.7210144927536232E-2</v>
      </c>
      <c r="AI90" s="14">
        <f t="shared" si="43"/>
        <v>3.3978942165717611E-2</v>
      </c>
      <c r="AJ90" s="13">
        <v>38</v>
      </c>
      <c r="AK90" s="14">
        <f t="shared" si="44"/>
        <v>0.41466808661696841</v>
      </c>
      <c r="AL90" s="14">
        <f t="shared" si="45"/>
        <v>0.90300865503503225</v>
      </c>
      <c r="AM90" s="14">
        <f t="shared" si="46"/>
        <v>1.0118417737465357</v>
      </c>
      <c r="AN90" s="14">
        <f t="shared" si="47"/>
        <v>0.89280523255813959</v>
      </c>
      <c r="AO90" s="14">
        <f t="shared" si="48"/>
        <v>0.68311036789297663</v>
      </c>
      <c r="AP90" s="14">
        <f t="shared" si="49"/>
        <v>0.74602013114182608</v>
      </c>
      <c r="AQ90" s="13">
        <v>94</v>
      </c>
      <c r="AR90" s="13">
        <v>66</v>
      </c>
    </row>
    <row r="91" spans="1:44">
      <c r="A91" s="13">
        <f t="shared" si="50"/>
        <v>89</v>
      </c>
      <c r="B91" s="13" t="str">
        <f t="shared" si="34"/>
        <v>ISW1 C3280T</v>
      </c>
      <c r="C91" s="13" t="s">
        <v>25</v>
      </c>
      <c r="D91" s="13">
        <v>708255</v>
      </c>
      <c r="E91" s="13" t="s">
        <v>32</v>
      </c>
      <c r="F91" s="13" t="s">
        <v>27</v>
      </c>
      <c r="G91" s="13" t="s">
        <v>171</v>
      </c>
      <c r="H91" s="13" t="s">
        <v>172</v>
      </c>
      <c r="I91" s="13">
        <v>708145</v>
      </c>
      <c r="J91" s="13">
        <v>711534</v>
      </c>
      <c r="K91" s="13">
        <v>3280</v>
      </c>
      <c r="L91" s="13" t="s">
        <v>173</v>
      </c>
      <c r="M91" s="13">
        <v>718</v>
      </c>
      <c r="N91" s="13">
        <v>0</v>
      </c>
      <c r="O91" s="13">
        <v>858</v>
      </c>
      <c r="P91" s="13">
        <v>134</v>
      </c>
      <c r="Q91" s="13">
        <v>826</v>
      </c>
      <c r="R91" s="13">
        <v>21</v>
      </c>
      <c r="S91" s="13">
        <v>522</v>
      </c>
      <c r="T91" s="13">
        <v>10</v>
      </c>
      <c r="U91" s="13">
        <v>584</v>
      </c>
      <c r="V91" s="13">
        <v>8</v>
      </c>
      <c r="W91" s="13">
        <v>992</v>
      </c>
      <c r="X91" s="13">
        <v>21</v>
      </c>
      <c r="Y91" s="13">
        <v>1072</v>
      </c>
      <c r="Z91" s="13">
        <v>25</v>
      </c>
      <c r="AA91" s="14">
        <f t="shared" si="35"/>
        <v>0</v>
      </c>
      <c r="AB91" s="14">
        <f t="shared" si="36"/>
        <v>0.15617715617715619</v>
      </c>
      <c r="AC91" s="14">
        <f t="shared" si="37"/>
        <v>7.8088578088578095E-2</v>
      </c>
      <c r="AD91" s="14">
        <f t="shared" si="38"/>
        <v>2.5423728813559324E-2</v>
      </c>
      <c r="AE91" s="14">
        <f t="shared" si="39"/>
        <v>1.9157088122605363E-2</v>
      </c>
      <c r="AF91" s="14">
        <f t="shared" si="40"/>
        <v>1.3698630136986301E-2</v>
      </c>
      <c r="AG91" s="14">
        <f t="shared" si="41"/>
        <v>2.1169354838709676E-2</v>
      </c>
      <c r="AH91" s="14">
        <f t="shared" si="42"/>
        <v>2.3320895522388061E-2</v>
      </c>
      <c r="AI91" s="14">
        <f t="shared" si="43"/>
        <v>3.0143045920471137E-2</v>
      </c>
      <c r="AJ91" s="13">
        <v>41</v>
      </c>
      <c r="AK91" s="14">
        <f t="shared" si="44"/>
        <v>0.32557551226916265</v>
      </c>
      <c r="AL91" s="14">
        <f t="shared" si="45"/>
        <v>0.75351213282247753</v>
      </c>
      <c r="AM91" s="14">
        <f t="shared" si="46"/>
        <v>0.71506849315068499</v>
      </c>
      <c r="AN91" s="14">
        <f t="shared" si="47"/>
        <v>1.5453629032258065</v>
      </c>
      <c r="AO91" s="14">
        <f t="shared" si="48"/>
        <v>1.1016346837242361</v>
      </c>
      <c r="AP91" s="14">
        <f t="shared" si="49"/>
        <v>0.78529266632815953</v>
      </c>
      <c r="AQ91" s="13">
        <v>93</v>
      </c>
      <c r="AR91" s="13">
        <v>67</v>
      </c>
    </row>
    <row r="92" spans="1:44">
      <c r="A92" s="13">
        <f t="shared" si="50"/>
        <v>90</v>
      </c>
      <c r="B92" s="13" t="str">
        <f t="shared" si="34"/>
        <v>GDH1 G47A</v>
      </c>
      <c r="C92" s="13" t="s">
        <v>60</v>
      </c>
      <c r="D92" s="13">
        <v>1042994</v>
      </c>
      <c r="E92" s="13" t="s">
        <v>48</v>
      </c>
      <c r="F92" s="13" t="s">
        <v>26</v>
      </c>
      <c r="G92" s="13" t="s">
        <v>138</v>
      </c>
      <c r="H92" s="13" t="s">
        <v>139</v>
      </c>
      <c r="I92" s="13">
        <v>1041676</v>
      </c>
      <c r="J92" s="13">
        <v>1043040</v>
      </c>
      <c r="K92" s="13">
        <v>47</v>
      </c>
      <c r="L92" s="13" t="s">
        <v>46</v>
      </c>
      <c r="M92" s="13">
        <v>761</v>
      </c>
      <c r="N92" s="13">
        <v>0</v>
      </c>
      <c r="O92" s="13">
        <v>938</v>
      </c>
      <c r="P92" s="13">
        <v>62</v>
      </c>
      <c r="Q92" s="13">
        <v>909</v>
      </c>
      <c r="R92" s="13">
        <v>272</v>
      </c>
      <c r="S92" s="13">
        <v>523</v>
      </c>
      <c r="T92" s="13">
        <v>113</v>
      </c>
      <c r="U92" s="13">
        <v>569</v>
      </c>
      <c r="V92" s="13">
        <v>109</v>
      </c>
      <c r="W92" s="13">
        <v>997</v>
      </c>
      <c r="X92" s="13">
        <v>244</v>
      </c>
      <c r="Y92" s="13">
        <v>1066</v>
      </c>
      <c r="Z92" s="13">
        <v>297</v>
      </c>
      <c r="AA92" s="14">
        <f t="shared" si="35"/>
        <v>0</v>
      </c>
      <c r="AB92" s="14">
        <f t="shared" si="36"/>
        <v>6.6098081023454158E-2</v>
      </c>
      <c r="AC92" s="14">
        <f t="shared" si="37"/>
        <v>3.3049040511727079E-2</v>
      </c>
      <c r="AD92" s="14">
        <f t="shared" si="38"/>
        <v>0.29922992299229922</v>
      </c>
      <c r="AE92" s="14">
        <f t="shared" si="39"/>
        <v>0.21606118546845124</v>
      </c>
      <c r="AF92" s="14">
        <f t="shared" si="40"/>
        <v>0.19156414762741653</v>
      </c>
      <c r="AG92" s="14">
        <f t="shared" si="41"/>
        <v>0.24473420260782347</v>
      </c>
      <c r="AH92" s="14">
        <f t="shared" si="42"/>
        <v>0.27861163227016883</v>
      </c>
      <c r="AI92" s="14">
        <f t="shared" si="43"/>
        <v>0.21054168857964772</v>
      </c>
      <c r="AJ92" s="13">
        <v>15</v>
      </c>
      <c r="AK92" s="14">
        <f t="shared" si="44"/>
        <v>9.0541183150573126</v>
      </c>
      <c r="AL92" s="14">
        <f t="shared" si="45"/>
        <v>0.72205741761331688</v>
      </c>
      <c r="AM92" s="14">
        <f t="shared" si="46"/>
        <v>0.88661990450565353</v>
      </c>
      <c r="AN92" s="14">
        <f t="shared" si="47"/>
        <v>1.2775574429711152</v>
      </c>
      <c r="AO92" s="14">
        <f t="shared" si="48"/>
        <v>1.1384253990711406</v>
      </c>
      <c r="AP92" s="14">
        <f t="shared" si="49"/>
        <v>1.5316801279009398</v>
      </c>
      <c r="AQ92" s="13">
        <v>13</v>
      </c>
      <c r="AR92" s="13">
        <v>14</v>
      </c>
    </row>
    <row r="93" spans="1:44">
      <c r="A93" s="13">
        <f t="shared" si="50"/>
        <v>91</v>
      </c>
      <c r="B93" s="13" t="str">
        <f t="shared" si="34"/>
        <v>SPS22 A564G</v>
      </c>
      <c r="C93" s="13" t="s">
        <v>94</v>
      </c>
      <c r="D93" s="13">
        <v>42728</v>
      </c>
      <c r="E93" s="13" t="s">
        <v>26</v>
      </c>
      <c r="F93" s="13" t="s">
        <v>48</v>
      </c>
      <c r="G93" s="13" t="s">
        <v>309</v>
      </c>
      <c r="H93" s="13" t="s">
        <v>310</v>
      </c>
      <c r="I93" s="13">
        <v>42165</v>
      </c>
      <c r="J93" s="13">
        <v>43556</v>
      </c>
      <c r="K93" s="13">
        <v>564</v>
      </c>
      <c r="L93" s="13" t="s">
        <v>256</v>
      </c>
      <c r="M93" s="13">
        <v>798</v>
      </c>
      <c r="N93" s="13">
        <v>0</v>
      </c>
      <c r="O93" s="13">
        <v>1024</v>
      </c>
      <c r="P93" s="13">
        <v>59</v>
      </c>
      <c r="Q93" s="13">
        <v>994</v>
      </c>
      <c r="R93" s="13">
        <v>91</v>
      </c>
      <c r="S93" s="13">
        <v>587</v>
      </c>
      <c r="T93" s="13">
        <v>84</v>
      </c>
      <c r="U93" s="13">
        <v>695</v>
      </c>
      <c r="V93" s="13">
        <v>156</v>
      </c>
      <c r="W93" s="13">
        <v>1126</v>
      </c>
      <c r="X93" s="13">
        <v>181</v>
      </c>
      <c r="Y93" s="13">
        <v>1206</v>
      </c>
      <c r="Z93" s="13">
        <v>197</v>
      </c>
      <c r="AA93" s="14">
        <f t="shared" si="35"/>
        <v>0</v>
      </c>
      <c r="AB93" s="14">
        <f t="shared" si="36"/>
        <v>5.76171875E-2</v>
      </c>
      <c r="AC93" s="14">
        <f t="shared" si="37"/>
        <v>2.880859375E-2</v>
      </c>
      <c r="AD93" s="14">
        <f t="shared" si="38"/>
        <v>9.154929577464789E-2</v>
      </c>
      <c r="AE93" s="14">
        <f t="shared" si="39"/>
        <v>0.14310051107325383</v>
      </c>
      <c r="AF93" s="14">
        <f t="shared" si="40"/>
        <v>0.22446043165467625</v>
      </c>
      <c r="AG93" s="14">
        <f t="shared" si="41"/>
        <v>0.16074600355239788</v>
      </c>
      <c r="AH93" s="14">
        <f t="shared" si="42"/>
        <v>0.16334991708126037</v>
      </c>
      <c r="AI93" s="14">
        <f t="shared" si="43"/>
        <v>0.13533579214770602</v>
      </c>
      <c r="AJ93" s="13">
        <v>20</v>
      </c>
      <c r="AK93" s="14">
        <f t="shared" si="44"/>
        <v>3.1778467414657436</v>
      </c>
      <c r="AL93" s="14">
        <f t="shared" si="45"/>
        <v>1.5630978901847725</v>
      </c>
      <c r="AM93" s="14">
        <f t="shared" si="46"/>
        <v>1.5685508735868448</v>
      </c>
      <c r="AN93" s="14">
        <f t="shared" si="47"/>
        <v>0.71614405428792649</v>
      </c>
      <c r="AO93" s="14">
        <f t="shared" si="48"/>
        <v>1.016198931676791</v>
      </c>
      <c r="AP93" s="14">
        <f t="shared" si="49"/>
        <v>1.4148792315726826</v>
      </c>
      <c r="AQ93" s="13">
        <v>20</v>
      </c>
      <c r="AR93" s="13">
        <v>20</v>
      </c>
    </row>
    <row r="94" spans="1:44">
      <c r="A94" s="13">
        <f t="shared" si="50"/>
        <v>92</v>
      </c>
      <c r="B94" s="13" t="str">
        <f t="shared" si="34"/>
        <v>YER186W-A T-555A</v>
      </c>
      <c r="C94" s="13" t="s">
        <v>31</v>
      </c>
      <c r="D94" s="13">
        <v>565112</v>
      </c>
      <c r="E94" s="13" t="s">
        <v>27</v>
      </c>
      <c r="F94" s="13" t="s">
        <v>26</v>
      </c>
      <c r="G94" s="13" t="s">
        <v>390</v>
      </c>
      <c r="H94" s="13" t="str">
        <f>G94</f>
        <v>YER186W-A</v>
      </c>
      <c r="I94" s="13">
        <v>565667</v>
      </c>
      <c r="J94" s="13">
        <v>566260</v>
      </c>
      <c r="K94" s="13">
        <v>-555</v>
      </c>
      <c r="L94" s="13" t="s">
        <v>77</v>
      </c>
      <c r="M94" s="13">
        <v>763</v>
      </c>
      <c r="N94" s="13">
        <v>0</v>
      </c>
      <c r="O94" s="13">
        <v>902</v>
      </c>
      <c r="P94" s="13">
        <v>54</v>
      </c>
      <c r="Q94" s="13">
        <v>903</v>
      </c>
      <c r="R94" s="13">
        <v>100</v>
      </c>
      <c r="S94" s="13">
        <v>553</v>
      </c>
      <c r="T94" s="13">
        <v>76</v>
      </c>
      <c r="U94" s="13">
        <v>645</v>
      </c>
      <c r="V94" s="13">
        <v>101</v>
      </c>
      <c r="W94" s="13">
        <v>1412</v>
      </c>
      <c r="X94" s="13">
        <v>235</v>
      </c>
      <c r="Y94" s="13">
        <v>1119</v>
      </c>
      <c r="Z94" s="13">
        <v>166</v>
      </c>
      <c r="AA94" s="14">
        <f t="shared" si="35"/>
        <v>0</v>
      </c>
      <c r="AB94" s="14">
        <f t="shared" si="36"/>
        <v>5.9866962305986697E-2</v>
      </c>
      <c r="AC94" s="14">
        <f t="shared" si="37"/>
        <v>2.9933481152993349E-2</v>
      </c>
      <c r="AD94" s="14">
        <f t="shared" si="38"/>
        <v>0.11074197120708748</v>
      </c>
      <c r="AE94" s="14">
        <f t="shared" si="39"/>
        <v>0.13743218806509946</v>
      </c>
      <c r="AF94" s="14">
        <f t="shared" si="40"/>
        <v>0.15658914728682172</v>
      </c>
      <c r="AG94" s="14">
        <f t="shared" si="41"/>
        <v>0.16643059490084985</v>
      </c>
      <c r="AH94" s="14">
        <f t="shared" si="42"/>
        <v>0.1483467381590706</v>
      </c>
      <c r="AI94" s="14">
        <f t="shared" si="43"/>
        <v>0.12491235346198709</v>
      </c>
      <c r="AJ94" s="13">
        <v>22</v>
      </c>
      <c r="AK94" s="14">
        <f t="shared" si="44"/>
        <v>3.6996021492145519</v>
      </c>
      <c r="AL94" s="14">
        <f t="shared" si="45"/>
        <v>1.2410126582278482</v>
      </c>
      <c r="AM94" s="14">
        <f t="shared" si="46"/>
        <v>1.1393920848633212</v>
      </c>
      <c r="AN94" s="14">
        <f t="shared" si="47"/>
        <v>1.0628488486242391</v>
      </c>
      <c r="AO94" s="14">
        <f t="shared" si="48"/>
        <v>0.89134295438556466</v>
      </c>
      <c r="AP94" s="14">
        <f t="shared" si="49"/>
        <v>1.3772860698921894</v>
      </c>
      <c r="AQ94" s="13">
        <v>21</v>
      </c>
      <c r="AR94" s="13">
        <v>21.5</v>
      </c>
    </row>
    <row r="95" spans="1:44">
      <c r="A95" s="13">
        <f t="shared" si="50"/>
        <v>93</v>
      </c>
      <c r="B95" s="13" t="str">
        <f t="shared" si="34"/>
        <v>YGR042W G415A</v>
      </c>
      <c r="C95" s="13" t="s">
        <v>52</v>
      </c>
      <c r="D95" s="13">
        <v>579894</v>
      </c>
      <c r="E95" s="13" t="s">
        <v>48</v>
      </c>
      <c r="F95" s="13" t="s">
        <v>26</v>
      </c>
      <c r="G95" s="13" t="s">
        <v>393</v>
      </c>
      <c r="H95" s="13" t="str">
        <f>G95</f>
        <v>YGR042W</v>
      </c>
      <c r="I95" s="13">
        <v>579480</v>
      </c>
      <c r="J95" s="13">
        <v>580295</v>
      </c>
      <c r="K95" s="13">
        <v>415</v>
      </c>
      <c r="L95" s="13" t="s">
        <v>394</v>
      </c>
      <c r="M95" s="13">
        <v>797</v>
      </c>
      <c r="N95" s="13">
        <v>0</v>
      </c>
      <c r="O95" s="13">
        <v>977</v>
      </c>
      <c r="P95" s="13">
        <v>44</v>
      </c>
      <c r="Q95" s="13">
        <v>1048</v>
      </c>
      <c r="R95" s="13">
        <v>118</v>
      </c>
      <c r="S95" s="13">
        <v>538</v>
      </c>
      <c r="T95" s="13">
        <v>60</v>
      </c>
      <c r="U95" s="13">
        <v>601</v>
      </c>
      <c r="V95" s="13">
        <v>86</v>
      </c>
      <c r="W95" s="13">
        <v>1045</v>
      </c>
      <c r="X95" s="13">
        <v>137</v>
      </c>
      <c r="Y95" s="13">
        <v>1096</v>
      </c>
      <c r="Z95" s="13">
        <v>148</v>
      </c>
      <c r="AA95" s="14">
        <f t="shared" si="35"/>
        <v>0</v>
      </c>
      <c r="AB95" s="14">
        <f t="shared" si="36"/>
        <v>4.503582395087001E-2</v>
      </c>
      <c r="AC95" s="14">
        <f t="shared" si="37"/>
        <v>2.2517911975435005E-2</v>
      </c>
      <c r="AD95" s="14">
        <f t="shared" si="38"/>
        <v>0.11259541984732824</v>
      </c>
      <c r="AE95" s="14">
        <f t="shared" si="39"/>
        <v>0.11152416356877323</v>
      </c>
      <c r="AF95" s="14">
        <f t="shared" si="40"/>
        <v>0.14309484193011648</v>
      </c>
      <c r="AG95" s="14">
        <f t="shared" si="41"/>
        <v>0.13110047846889952</v>
      </c>
      <c r="AH95" s="14">
        <f t="shared" si="42"/>
        <v>0.13503649635036497</v>
      </c>
      <c r="AI95" s="14">
        <f t="shared" si="43"/>
        <v>0.10931155202348625</v>
      </c>
      <c r="AJ95" s="13">
        <v>26</v>
      </c>
      <c r="AK95" s="14">
        <f t="shared" si="44"/>
        <v>5.0002602359472581</v>
      </c>
      <c r="AL95" s="14">
        <f t="shared" si="45"/>
        <v>0.9904857916955454</v>
      </c>
      <c r="AM95" s="14">
        <f t="shared" si="46"/>
        <v>1.2830837493067111</v>
      </c>
      <c r="AN95" s="14">
        <f t="shared" si="47"/>
        <v>0.91617892511405352</v>
      </c>
      <c r="AO95" s="14">
        <f t="shared" si="48"/>
        <v>1.0300229101177474</v>
      </c>
      <c r="AP95" s="14">
        <f t="shared" si="49"/>
        <v>1.4308187043774454</v>
      </c>
      <c r="AQ95" s="13">
        <v>18</v>
      </c>
      <c r="AR95" s="13">
        <v>22</v>
      </c>
    </row>
    <row r="96" spans="1:44">
      <c r="A96" s="13">
        <f t="shared" si="50"/>
        <v>94</v>
      </c>
      <c r="B96" s="13" t="str">
        <f t="shared" si="34"/>
        <v>YGR027W-A C-300T</v>
      </c>
      <c r="C96" s="13" t="s">
        <v>52</v>
      </c>
      <c r="D96" s="13">
        <v>535761</v>
      </c>
      <c r="E96" s="13" t="s">
        <v>32</v>
      </c>
      <c r="F96" s="13" t="s">
        <v>27</v>
      </c>
      <c r="G96" s="13" t="s">
        <v>392</v>
      </c>
      <c r="H96" s="13" t="str">
        <f>G96</f>
        <v>YGR027W-A</v>
      </c>
      <c r="I96" s="13">
        <v>536061</v>
      </c>
      <c r="J96" s="13">
        <v>537383</v>
      </c>
      <c r="K96" s="13">
        <v>-300</v>
      </c>
      <c r="L96" s="13" t="s">
        <v>42</v>
      </c>
      <c r="M96" s="13">
        <v>759</v>
      </c>
      <c r="N96" s="13">
        <v>0</v>
      </c>
      <c r="O96" s="13">
        <v>910</v>
      </c>
      <c r="P96" s="13">
        <v>59</v>
      </c>
      <c r="Q96" s="13">
        <v>915</v>
      </c>
      <c r="R96" s="13">
        <v>91</v>
      </c>
      <c r="S96" s="13">
        <v>545</v>
      </c>
      <c r="T96" s="13">
        <v>60</v>
      </c>
      <c r="U96" s="13">
        <v>558</v>
      </c>
      <c r="V96" s="13">
        <v>86</v>
      </c>
      <c r="W96" s="13">
        <v>939</v>
      </c>
      <c r="X96" s="13">
        <v>137</v>
      </c>
      <c r="Y96" s="13">
        <v>997</v>
      </c>
      <c r="Z96" s="13">
        <v>135</v>
      </c>
      <c r="AA96" s="14">
        <f t="shared" si="35"/>
        <v>0</v>
      </c>
      <c r="AB96" s="14">
        <f t="shared" si="36"/>
        <v>6.4835164835164841E-2</v>
      </c>
      <c r="AC96" s="14">
        <f t="shared" si="37"/>
        <v>3.241758241758242E-2</v>
      </c>
      <c r="AD96" s="14">
        <f t="shared" si="38"/>
        <v>9.94535519125683E-2</v>
      </c>
      <c r="AE96" s="14">
        <f t="shared" si="39"/>
        <v>0.11009174311926606</v>
      </c>
      <c r="AF96" s="14">
        <f t="shared" si="40"/>
        <v>0.15412186379928317</v>
      </c>
      <c r="AG96" s="14">
        <f t="shared" si="41"/>
        <v>0.14589989350372737</v>
      </c>
      <c r="AH96" s="14">
        <f t="shared" si="42"/>
        <v>0.13540621865596791</v>
      </c>
      <c r="AI96" s="14">
        <f t="shared" si="43"/>
        <v>0.11289847556806587</v>
      </c>
      <c r="AJ96" s="13">
        <v>25</v>
      </c>
      <c r="AK96" s="14">
        <f t="shared" si="44"/>
        <v>3.0678892284893946</v>
      </c>
      <c r="AL96" s="14">
        <f t="shared" si="45"/>
        <v>1.1069664280673457</v>
      </c>
      <c r="AM96" s="14">
        <f t="shared" si="46"/>
        <v>1.3999402628434887</v>
      </c>
      <c r="AN96" s="14">
        <f t="shared" si="47"/>
        <v>0.94665279738464958</v>
      </c>
      <c r="AO96" s="14">
        <f t="shared" si="48"/>
        <v>0.92807619940112318</v>
      </c>
      <c r="AP96" s="14">
        <f t="shared" si="49"/>
        <v>1.3309802075321169</v>
      </c>
      <c r="AQ96" s="13">
        <v>27</v>
      </c>
      <c r="AR96" s="13">
        <v>26</v>
      </c>
    </row>
    <row r="97" spans="1:44">
      <c r="A97" s="13">
        <f t="shared" si="50"/>
        <v>95</v>
      </c>
      <c r="B97" s="13" t="str">
        <f t="shared" si="34"/>
        <v>CLD1 C37T</v>
      </c>
      <c r="C97" s="13" t="s">
        <v>52</v>
      </c>
      <c r="D97" s="13">
        <v>713749</v>
      </c>
      <c r="E97" s="13" t="s">
        <v>32</v>
      </c>
      <c r="F97" s="13" t="s">
        <v>27</v>
      </c>
      <c r="G97" s="13" t="s">
        <v>98</v>
      </c>
      <c r="H97" s="13" t="s">
        <v>99</v>
      </c>
      <c r="I97" s="13">
        <v>713713</v>
      </c>
      <c r="J97" s="13">
        <v>715050</v>
      </c>
      <c r="K97" s="13">
        <v>37</v>
      </c>
      <c r="L97" s="13" t="s">
        <v>100</v>
      </c>
      <c r="M97" s="13">
        <v>832</v>
      </c>
      <c r="N97" s="13">
        <v>0</v>
      </c>
      <c r="O97" s="13">
        <v>1103</v>
      </c>
      <c r="P97" s="13">
        <v>57</v>
      </c>
      <c r="Q97" s="13">
        <v>1143</v>
      </c>
      <c r="R97" s="13">
        <v>132</v>
      </c>
      <c r="S97" s="13">
        <v>541</v>
      </c>
      <c r="T97" s="13">
        <v>89</v>
      </c>
      <c r="U97" s="13">
        <v>642</v>
      </c>
      <c r="V97" s="13">
        <v>112</v>
      </c>
      <c r="W97" s="13">
        <v>1278</v>
      </c>
      <c r="X97" s="13">
        <v>172</v>
      </c>
      <c r="Y97" s="13">
        <v>1130</v>
      </c>
      <c r="Z97" s="13">
        <v>166</v>
      </c>
      <c r="AA97" s="14">
        <f t="shared" si="35"/>
        <v>0</v>
      </c>
      <c r="AB97" s="14">
        <f t="shared" si="36"/>
        <v>5.1677243880326386E-2</v>
      </c>
      <c r="AC97" s="14">
        <f t="shared" si="37"/>
        <v>2.5838621940163193E-2</v>
      </c>
      <c r="AD97" s="14">
        <f t="shared" si="38"/>
        <v>0.11548556430446194</v>
      </c>
      <c r="AE97" s="14">
        <f t="shared" si="39"/>
        <v>0.16451016635859519</v>
      </c>
      <c r="AF97" s="14">
        <f t="shared" si="40"/>
        <v>0.17445482866043613</v>
      </c>
      <c r="AG97" s="14">
        <f t="shared" si="41"/>
        <v>0.13458528951486698</v>
      </c>
      <c r="AH97" s="14">
        <f t="shared" si="42"/>
        <v>0.14690265486725665</v>
      </c>
      <c r="AI97" s="14">
        <f t="shared" si="43"/>
        <v>0.12696285427429668</v>
      </c>
      <c r="AJ97" s="13">
        <v>21</v>
      </c>
      <c r="AK97" s="14">
        <f t="shared" si="44"/>
        <v>4.4694939448358424</v>
      </c>
      <c r="AL97" s="14">
        <f t="shared" si="45"/>
        <v>1.4245084859687447</v>
      </c>
      <c r="AM97" s="14">
        <f t="shared" si="46"/>
        <v>1.0604501382617522</v>
      </c>
      <c r="AN97" s="14">
        <f t="shared" si="47"/>
        <v>0.77146210596914822</v>
      </c>
      <c r="AO97" s="14">
        <f t="shared" si="48"/>
        <v>1.0915208890718255</v>
      </c>
      <c r="AP97" s="14">
        <f t="shared" si="49"/>
        <v>1.4156375029069528</v>
      </c>
      <c r="AQ97" s="13">
        <v>19</v>
      </c>
      <c r="AR97" s="13">
        <v>20</v>
      </c>
    </row>
    <row r="98" spans="1:44">
      <c r="A98" s="13">
        <f t="shared" si="50"/>
        <v>96</v>
      </c>
      <c r="B98" s="13" t="str">
        <f t="shared" si="34"/>
        <v>RME1 C654A</v>
      </c>
      <c r="C98" s="13" t="s">
        <v>52</v>
      </c>
      <c r="D98" s="13">
        <v>583243</v>
      </c>
      <c r="E98" s="13" t="s">
        <v>32</v>
      </c>
      <c r="F98" s="13" t="s">
        <v>26</v>
      </c>
      <c r="G98" s="13" t="s">
        <v>272</v>
      </c>
      <c r="H98" s="13" t="s">
        <v>273</v>
      </c>
      <c r="I98" s="13">
        <v>582994</v>
      </c>
      <c r="J98" s="13">
        <v>583896</v>
      </c>
      <c r="K98" s="13">
        <v>654</v>
      </c>
      <c r="L98" s="13" t="s">
        <v>125</v>
      </c>
      <c r="M98" s="13">
        <v>769</v>
      </c>
      <c r="N98" s="13">
        <v>0</v>
      </c>
      <c r="O98" s="13">
        <v>939</v>
      </c>
      <c r="P98" s="13">
        <v>63</v>
      </c>
      <c r="Q98" s="13">
        <v>949</v>
      </c>
      <c r="R98" s="13">
        <v>128</v>
      </c>
      <c r="S98" s="13">
        <v>488</v>
      </c>
      <c r="T98" s="13">
        <v>60</v>
      </c>
      <c r="U98" s="13">
        <v>584</v>
      </c>
      <c r="V98" s="13">
        <v>110</v>
      </c>
      <c r="W98" s="13">
        <v>1147</v>
      </c>
      <c r="X98" s="13">
        <v>140</v>
      </c>
      <c r="Y98" s="13">
        <v>1031</v>
      </c>
      <c r="Z98" s="13">
        <v>128</v>
      </c>
      <c r="AA98" s="14">
        <f t="shared" si="35"/>
        <v>0</v>
      </c>
      <c r="AB98" s="14">
        <f t="shared" si="36"/>
        <v>6.7092651757188496E-2</v>
      </c>
      <c r="AC98" s="14">
        <f t="shared" si="37"/>
        <v>3.3546325878594248E-2</v>
      </c>
      <c r="AD98" s="14">
        <f t="shared" si="38"/>
        <v>0.13487881981032665</v>
      </c>
      <c r="AE98" s="14">
        <f t="shared" si="39"/>
        <v>0.12295081967213115</v>
      </c>
      <c r="AF98" s="14">
        <f t="shared" si="40"/>
        <v>0.18835616438356165</v>
      </c>
      <c r="AG98" s="14">
        <f t="shared" si="41"/>
        <v>0.12205754141238012</v>
      </c>
      <c r="AH98" s="14">
        <f t="shared" si="42"/>
        <v>0.12415130940834142</v>
      </c>
      <c r="AI98" s="14">
        <f t="shared" si="43"/>
        <v>0.12099016342755586</v>
      </c>
      <c r="AJ98" s="13">
        <v>24</v>
      </c>
      <c r="AK98" s="14">
        <f t="shared" si="44"/>
        <v>4.0206733905364045</v>
      </c>
      <c r="AL98" s="14">
        <f t="shared" si="45"/>
        <v>0.91156506147540983</v>
      </c>
      <c r="AM98" s="14">
        <f t="shared" si="46"/>
        <v>1.5319634703196348</v>
      </c>
      <c r="AN98" s="14">
        <f t="shared" si="47"/>
        <v>0.64801458349845442</v>
      </c>
      <c r="AO98" s="14">
        <f t="shared" si="48"/>
        <v>1.0171539420811972</v>
      </c>
      <c r="AP98" s="14">
        <f t="shared" si="49"/>
        <v>1.2991558958066065</v>
      </c>
      <c r="AQ98" s="13">
        <v>30</v>
      </c>
      <c r="AR98" s="13">
        <v>27</v>
      </c>
    </row>
    <row r="99" spans="1:44">
      <c r="A99" s="13">
        <f t="shared" si="50"/>
        <v>97</v>
      </c>
      <c r="B99" s="13" t="str">
        <f t="shared" ref="B99:B107" si="51">H99&amp;" "&amp;E99&amp;K99&amp;F99</f>
        <v>GDH1 G299A</v>
      </c>
      <c r="C99" s="13" t="s">
        <v>60</v>
      </c>
      <c r="D99" s="13">
        <v>1042742</v>
      </c>
      <c r="E99" s="13" t="s">
        <v>48</v>
      </c>
      <c r="F99" s="13" t="s">
        <v>26</v>
      </c>
      <c r="G99" s="13" t="s">
        <v>138</v>
      </c>
      <c r="H99" s="13" t="s">
        <v>139</v>
      </c>
      <c r="I99" s="13">
        <v>1041676</v>
      </c>
      <c r="J99" s="13">
        <v>1043040</v>
      </c>
      <c r="K99" s="13">
        <v>299</v>
      </c>
      <c r="L99" s="13" t="s">
        <v>46</v>
      </c>
      <c r="M99" s="13">
        <v>840</v>
      </c>
      <c r="N99" s="13">
        <v>0</v>
      </c>
      <c r="O99" s="13">
        <v>1057</v>
      </c>
      <c r="P99" s="13">
        <v>54</v>
      </c>
      <c r="Q99" s="13">
        <v>1028</v>
      </c>
      <c r="R99" s="13">
        <v>215</v>
      </c>
      <c r="S99" s="13">
        <v>543</v>
      </c>
      <c r="T99" s="13">
        <v>142</v>
      </c>
      <c r="U99" s="13">
        <v>611</v>
      </c>
      <c r="V99" s="13">
        <v>204</v>
      </c>
      <c r="W99" s="13">
        <v>1162</v>
      </c>
      <c r="X99" s="13">
        <v>97</v>
      </c>
      <c r="Y99" s="13">
        <v>1113</v>
      </c>
      <c r="Z99" s="13">
        <v>121</v>
      </c>
      <c r="AA99" s="14">
        <f t="shared" ref="AA99:AA107" si="52">N99/M99</f>
        <v>0</v>
      </c>
      <c r="AB99" s="14">
        <f t="shared" ref="AB99:AB107" si="53">P99/O99</f>
        <v>5.1087984862819298E-2</v>
      </c>
      <c r="AC99" s="14">
        <f t="shared" ref="AC99:AC107" si="54">AVERAGE(AA99:AB99)</f>
        <v>2.5543992431409649E-2</v>
      </c>
      <c r="AD99" s="14">
        <f t="shared" ref="AD99:AD107" si="55">R99/Q99</f>
        <v>0.20914396887159534</v>
      </c>
      <c r="AE99" s="14">
        <f t="shared" ref="AE99:AE107" si="56">T99/S99</f>
        <v>0.26151012891344383</v>
      </c>
      <c r="AF99" s="14">
        <f t="shared" ref="AF99:AF107" si="57">V99/U99</f>
        <v>0.33387888707037644</v>
      </c>
      <c r="AG99" s="14">
        <f t="shared" ref="AG99:AG107" si="58">X99/W99</f>
        <v>8.3476764199655759E-2</v>
      </c>
      <c r="AH99" s="14">
        <f t="shared" ref="AH99:AH107" si="59">Z99/Y99</f>
        <v>0.10871518418688229</v>
      </c>
      <c r="AI99" s="14">
        <f t="shared" ref="AI99:AI107" si="60">AVERAGE(AC99:AH99)</f>
        <v>0.17037815427889388</v>
      </c>
      <c r="AJ99" s="13">
        <v>17</v>
      </c>
      <c r="AK99" s="14">
        <f t="shared" ref="AK99:AK107" si="61">AD99/AC99</f>
        <v>8.1875990776769001</v>
      </c>
      <c r="AL99" s="14">
        <f t="shared" ref="AL99:AL107" si="62">AE99/AD99</f>
        <v>1.2503833140605594</v>
      </c>
      <c r="AM99" s="14">
        <f t="shared" ref="AM99:AM107" si="63">AF99/AE99</f>
        <v>1.2767340540789747</v>
      </c>
      <c r="AN99" s="14">
        <f t="shared" ref="AN99:AN107" si="64">AG99/AF99</f>
        <v>0.25002109277445916</v>
      </c>
      <c r="AO99" s="14">
        <f t="shared" ref="AO99:AO107" si="65">AH99/AG99</f>
        <v>1.3023406600531673</v>
      </c>
      <c r="AP99" s="14">
        <f t="shared" ref="AP99:AP107" si="66">GEOMEAN(AK99:AO99)</f>
        <v>1.3359810125328118</v>
      </c>
      <c r="AQ99" s="13">
        <v>26</v>
      </c>
      <c r="AR99" s="13">
        <v>21.5</v>
      </c>
    </row>
    <row r="100" spans="1:44">
      <c r="A100" s="13">
        <f t="shared" si="50"/>
        <v>98</v>
      </c>
      <c r="B100" s="13" t="str">
        <f t="shared" si="51"/>
        <v>STE5 C512T</v>
      </c>
      <c r="C100" s="13" t="s">
        <v>43</v>
      </c>
      <c r="D100" s="13">
        <v>658858</v>
      </c>
      <c r="E100" s="13" t="s">
        <v>32</v>
      </c>
      <c r="F100" s="13" t="s">
        <v>27</v>
      </c>
      <c r="G100" s="13" t="s">
        <v>331</v>
      </c>
      <c r="H100" s="13" t="s">
        <v>332</v>
      </c>
      <c r="I100" s="13">
        <v>658347</v>
      </c>
      <c r="J100" s="13">
        <v>661100</v>
      </c>
      <c r="K100" s="13">
        <v>512</v>
      </c>
      <c r="L100" s="13" t="s">
        <v>46</v>
      </c>
      <c r="M100" s="13">
        <v>674</v>
      </c>
      <c r="N100" s="13">
        <v>0</v>
      </c>
      <c r="O100" s="13">
        <v>846</v>
      </c>
      <c r="P100" s="13">
        <v>46</v>
      </c>
      <c r="Q100" s="13">
        <v>849</v>
      </c>
      <c r="R100" s="13">
        <v>122</v>
      </c>
      <c r="S100" s="13">
        <v>472</v>
      </c>
      <c r="T100" s="13">
        <v>89</v>
      </c>
      <c r="U100" s="13">
        <v>522</v>
      </c>
      <c r="V100" s="13">
        <v>189</v>
      </c>
      <c r="W100" s="13">
        <v>1020</v>
      </c>
      <c r="X100" s="13">
        <v>187</v>
      </c>
      <c r="Y100" s="13">
        <v>1011</v>
      </c>
      <c r="Z100" s="13">
        <v>207</v>
      </c>
      <c r="AA100" s="14">
        <f t="shared" si="52"/>
        <v>0</v>
      </c>
      <c r="AB100" s="14">
        <f t="shared" si="53"/>
        <v>5.4373522458628844E-2</v>
      </c>
      <c r="AC100" s="14">
        <f t="shared" si="54"/>
        <v>2.7186761229314422E-2</v>
      </c>
      <c r="AD100" s="14">
        <f t="shared" si="55"/>
        <v>0.143698468786808</v>
      </c>
      <c r="AE100" s="14">
        <f t="shared" si="56"/>
        <v>0.1885593220338983</v>
      </c>
      <c r="AF100" s="14">
        <f t="shared" si="57"/>
        <v>0.36206896551724138</v>
      </c>
      <c r="AG100" s="14">
        <f t="shared" si="58"/>
        <v>0.18333333333333332</v>
      </c>
      <c r="AH100" s="14">
        <f t="shared" si="59"/>
        <v>0.20474777448071216</v>
      </c>
      <c r="AI100" s="14">
        <f t="shared" si="60"/>
        <v>0.18493243756355127</v>
      </c>
      <c r="AJ100" s="13">
        <v>16</v>
      </c>
      <c r="AK100" s="14">
        <f t="shared" si="61"/>
        <v>5.2856045475495463</v>
      </c>
      <c r="AL100" s="14">
        <f t="shared" si="62"/>
        <v>1.3121874131703251</v>
      </c>
      <c r="AM100" s="14">
        <f t="shared" si="63"/>
        <v>1.9201859744285161</v>
      </c>
      <c r="AN100" s="14">
        <f t="shared" si="64"/>
        <v>0.50634920634920633</v>
      </c>
      <c r="AO100" s="14">
        <f t="shared" si="65"/>
        <v>1.1168060426220663</v>
      </c>
      <c r="AP100" s="14">
        <f t="shared" si="66"/>
        <v>1.4975190072545732</v>
      </c>
      <c r="AQ100" s="13">
        <v>14</v>
      </c>
      <c r="AR100" s="13">
        <v>15</v>
      </c>
    </row>
    <row r="101" spans="1:44">
      <c r="A101" s="13">
        <f t="shared" si="50"/>
        <v>99</v>
      </c>
      <c r="B101" s="13" t="str">
        <f t="shared" si="51"/>
        <v>ARO1 C1284T</v>
      </c>
      <c r="C101" s="13" t="s">
        <v>43</v>
      </c>
      <c r="D101" s="13">
        <v>705764</v>
      </c>
      <c r="E101" s="13" t="s">
        <v>32</v>
      </c>
      <c r="F101" s="13" t="s">
        <v>27</v>
      </c>
      <c r="G101" s="13" t="s">
        <v>44</v>
      </c>
      <c r="H101" s="13" t="s">
        <v>45</v>
      </c>
      <c r="I101" s="13">
        <v>704481</v>
      </c>
      <c r="J101" s="13">
        <v>709247</v>
      </c>
      <c r="K101" s="13">
        <v>1284</v>
      </c>
      <c r="L101" s="13" t="s">
        <v>46</v>
      </c>
      <c r="M101" s="13">
        <v>745</v>
      </c>
      <c r="N101" s="13">
        <v>0</v>
      </c>
      <c r="O101" s="13">
        <v>884</v>
      </c>
      <c r="P101" s="13">
        <v>49</v>
      </c>
      <c r="Q101" s="13">
        <v>931</v>
      </c>
      <c r="R101" s="13">
        <v>139</v>
      </c>
      <c r="S101" s="13">
        <v>516</v>
      </c>
      <c r="T101" s="13">
        <v>93</v>
      </c>
      <c r="U101" s="13">
        <v>516</v>
      </c>
      <c r="V101" s="13">
        <v>147</v>
      </c>
      <c r="W101" s="13">
        <v>1013</v>
      </c>
      <c r="X101" s="13">
        <v>137</v>
      </c>
      <c r="Y101" s="13">
        <v>980</v>
      </c>
      <c r="Z101" s="13">
        <v>127</v>
      </c>
      <c r="AA101" s="14">
        <f t="shared" si="52"/>
        <v>0</v>
      </c>
      <c r="AB101" s="14">
        <f t="shared" si="53"/>
        <v>5.5429864253393663E-2</v>
      </c>
      <c r="AC101" s="14">
        <f t="shared" si="54"/>
        <v>2.7714932126696831E-2</v>
      </c>
      <c r="AD101" s="14">
        <f t="shared" si="55"/>
        <v>0.14930182599355532</v>
      </c>
      <c r="AE101" s="14">
        <f t="shared" si="56"/>
        <v>0.18023255813953487</v>
      </c>
      <c r="AF101" s="14">
        <f t="shared" si="57"/>
        <v>0.28488372093023256</v>
      </c>
      <c r="AG101" s="14">
        <f t="shared" si="58"/>
        <v>0.13524185587364265</v>
      </c>
      <c r="AH101" s="14">
        <f t="shared" si="59"/>
        <v>0.12959183673469388</v>
      </c>
      <c r="AI101" s="14">
        <f t="shared" si="60"/>
        <v>0.15116112163305936</v>
      </c>
      <c r="AJ101" s="13">
        <v>19</v>
      </c>
      <c r="AK101" s="14">
        <f t="shared" si="61"/>
        <v>5.3870536399307314</v>
      </c>
      <c r="AL101" s="14">
        <f t="shared" si="62"/>
        <v>1.2071691484022085</v>
      </c>
      <c r="AM101" s="14">
        <f t="shared" si="63"/>
        <v>1.5806451612903227</v>
      </c>
      <c r="AN101" s="14">
        <f t="shared" si="64"/>
        <v>0.4747265144952354</v>
      </c>
      <c r="AO101" s="14">
        <f t="shared" si="65"/>
        <v>0.95822285118426931</v>
      </c>
      <c r="AP101" s="14">
        <f t="shared" si="66"/>
        <v>1.3613593082865476</v>
      </c>
      <c r="AQ101" s="13">
        <v>22</v>
      </c>
      <c r="AR101" s="13">
        <v>20.5</v>
      </c>
    </row>
    <row r="102" spans="1:44">
      <c r="A102" s="13">
        <f t="shared" si="50"/>
        <v>100</v>
      </c>
      <c r="B102" s="13" t="str">
        <f t="shared" si="51"/>
        <v>ARO1 C1283T</v>
      </c>
      <c r="C102" s="13" t="s">
        <v>43</v>
      </c>
      <c r="D102" s="13">
        <v>705763</v>
      </c>
      <c r="E102" s="13" t="s">
        <v>32</v>
      </c>
      <c r="F102" s="13" t="s">
        <v>27</v>
      </c>
      <c r="G102" s="13" t="s">
        <v>44</v>
      </c>
      <c r="H102" s="13" t="s">
        <v>45</v>
      </c>
      <c r="I102" s="13">
        <v>704481</v>
      </c>
      <c r="J102" s="13">
        <v>709247</v>
      </c>
      <c r="K102" s="13">
        <v>1283</v>
      </c>
      <c r="L102" s="13" t="s">
        <v>46</v>
      </c>
      <c r="M102" s="13">
        <v>740</v>
      </c>
      <c r="N102" s="13">
        <v>0</v>
      </c>
      <c r="O102" s="13">
        <v>882</v>
      </c>
      <c r="P102" s="13">
        <v>50</v>
      </c>
      <c r="Q102" s="13">
        <v>937</v>
      </c>
      <c r="R102" s="13">
        <v>139</v>
      </c>
      <c r="S102" s="13">
        <v>498</v>
      </c>
      <c r="T102" s="13">
        <v>95</v>
      </c>
      <c r="U102" s="13">
        <v>522</v>
      </c>
      <c r="V102" s="13">
        <v>151</v>
      </c>
      <c r="W102" s="13">
        <v>1007</v>
      </c>
      <c r="X102" s="13">
        <v>135</v>
      </c>
      <c r="Y102" s="13">
        <v>990</v>
      </c>
      <c r="Z102" s="13">
        <v>130</v>
      </c>
      <c r="AA102" s="14">
        <f t="shared" si="52"/>
        <v>0</v>
      </c>
      <c r="AB102" s="14">
        <f t="shared" si="53"/>
        <v>5.6689342403628121E-2</v>
      </c>
      <c r="AC102" s="14">
        <f t="shared" si="54"/>
        <v>2.834467120181406E-2</v>
      </c>
      <c r="AD102" s="14">
        <f t="shared" si="55"/>
        <v>0.14834578441835647</v>
      </c>
      <c r="AE102" s="14">
        <f t="shared" si="56"/>
        <v>0.19076305220883535</v>
      </c>
      <c r="AF102" s="14">
        <f t="shared" si="57"/>
        <v>0.28927203065134099</v>
      </c>
      <c r="AG102" s="14">
        <f t="shared" si="58"/>
        <v>0.13406156901688182</v>
      </c>
      <c r="AH102" s="14">
        <f t="shared" si="59"/>
        <v>0.13131313131313133</v>
      </c>
      <c r="AI102" s="14">
        <f t="shared" si="60"/>
        <v>0.15368337313506</v>
      </c>
      <c r="AJ102" s="13">
        <v>18</v>
      </c>
      <c r="AK102" s="14">
        <f t="shared" si="61"/>
        <v>5.2336392742796161</v>
      </c>
      <c r="AL102" s="14">
        <f t="shared" si="62"/>
        <v>1.2859351073358181</v>
      </c>
      <c r="AM102" s="14">
        <f t="shared" si="63"/>
        <v>1.5163944343617664</v>
      </c>
      <c r="AN102" s="14">
        <f t="shared" si="64"/>
        <v>0.46344462931663782</v>
      </c>
      <c r="AO102" s="14">
        <f t="shared" si="65"/>
        <v>0.97949869060980188</v>
      </c>
      <c r="AP102" s="14">
        <f t="shared" si="66"/>
        <v>1.3588369468026196</v>
      </c>
      <c r="AQ102" s="13">
        <v>23</v>
      </c>
      <c r="AR102" s="13">
        <v>20.5</v>
      </c>
    </row>
    <row r="103" spans="1:44">
      <c r="A103" s="13">
        <v>101</v>
      </c>
      <c r="B103" s="13" t="str">
        <f t="shared" si="51"/>
        <v>SRB8 C3787G</v>
      </c>
      <c r="C103" s="13" t="s">
        <v>94</v>
      </c>
      <c r="D103" s="13">
        <v>258154</v>
      </c>
      <c r="E103" s="13" t="s">
        <v>32</v>
      </c>
      <c r="F103" s="13" t="s">
        <v>48</v>
      </c>
      <c r="G103" s="13" t="s">
        <v>314</v>
      </c>
      <c r="H103" s="13" t="s">
        <v>315</v>
      </c>
      <c r="I103" s="13">
        <v>254368</v>
      </c>
      <c r="J103" s="13">
        <v>258651</v>
      </c>
      <c r="K103" s="13">
        <v>3787</v>
      </c>
      <c r="L103" s="13" t="s">
        <v>316</v>
      </c>
      <c r="M103" s="13">
        <v>704</v>
      </c>
      <c r="N103" s="13">
        <v>0</v>
      </c>
      <c r="O103" s="13">
        <v>900</v>
      </c>
      <c r="P103" s="13">
        <v>898</v>
      </c>
      <c r="Q103" s="13">
        <v>871</v>
      </c>
      <c r="R103" s="13">
        <v>360</v>
      </c>
      <c r="S103" s="13">
        <v>582</v>
      </c>
      <c r="T103" s="13">
        <v>289</v>
      </c>
      <c r="U103" s="13">
        <v>541</v>
      </c>
      <c r="V103" s="13">
        <v>293</v>
      </c>
      <c r="W103" s="13">
        <v>1025</v>
      </c>
      <c r="X103" s="13">
        <v>599</v>
      </c>
      <c r="Y103" s="13">
        <v>1078</v>
      </c>
      <c r="Z103" s="13">
        <v>667</v>
      </c>
      <c r="AA103" s="14">
        <f t="shared" si="52"/>
        <v>0</v>
      </c>
      <c r="AB103" s="14">
        <f t="shared" si="53"/>
        <v>0.99777777777777776</v>
      </c>
      <c r="AC103" s="14">
        <f t="shared" si="54"/>
        <v>0.49888888888888888</v>
      </c>
      <c r="AD103" s="14">
        <f t="shared" si="55"/>
        <v>0.41331802525832378</v>
      </c>
      <c r="AE103" s="14">
        <f t="shared" si="56"/>
        <v>0.49656357388316152</v>
      </c>
      <c r="AF103" s="14">
        <f t="shared" si="57"/>
        <v>0.54158964879852123</v>
      </c>
      <c r="AG103" s="14">
        <f t="shared" si="58"/>
        <v>0.58439024390243899</v>
      </c>
      <c r="AH103" s="14">
        <f t="shared" si="59"/>
        <v>0.61873840445269013</v>
      </c>
      <c r="AI103" s="14">
        <f t="shared" si="60"/>
        <v>0.52558146419733742</v>
      </c>
      <c r="AJ103" s="13">
        <v>3</v>
      </c>
      <c r="AK103" s="14">
        <f t="shared" si="61"/>
        <v>0.82847711076278707</v>
      </c>
      <c r="AL103" s="14">
        <f t="shared" si="62"/>
        <v>1.2014079801450934</v>
      </c>
      <c r="AM103" s="14">
        <f t="shared" si="63"/>
        <v>1.090675348099444</v>
      </c>
      <c r="AN103" s="14">
        <f t="shared" si="64"/>
        <v>1.0790277199700324</v>
      </c>
      <c r="AO103" s="14">
        <f t="shared" si="65"/>
        <v>1.058776067719545</v>
      </c>
      <c r="AP103" s="14">
        <f t="shared" si="66"/>
        <v>1.0440003597053558</v>
      </c>
      <c r="AQ103" s="13">
        <v>61</v>
      </c>
      <c r="AR103" s="13">
        <v>32</v>
      </c>
    </row>
    <row r="104" spans="1:44">
      <c r="A104" s="13">
        <v>102</v>
      </c>
      <c r="B104" s="13" t="str">
        <f t="shared" si="51"/>
        <v>AVL9 C1806G</v>
      </c>
      <c r="C104" s="13" t="s">
        <v>56</v>
      </c>
      <c r="D104" s="13">
        <v>375434</v>
      </c>
      <c r="E104" s="13" t="s">
        <v>32</v>
      </c>
      <c r="F104" s="13" t="s">
        <v>48</v>
      </c>
      <c r="G104" s="13" t="s">
        <v>64</v>
      </c>
      <c r="H104" s="13" t="s">
        <v>65</v>
      </c>
      <c r="I104" s="13">
        <v>374945</v>
      </c>
      <c r="J104" s="13">
        <v>377239</v>
      </c>
      <c r="K104" s="13">
        <v>1806</v>
      </c>
      <c r="L104" s="13" t="s">
        <v>66</v>
      </c>
      <c r="M104" s="13">
        <v>434</v>
      </c>
      <c r="N104" s="13">
        <v>432</v>
      </c>
      <c r="O104" s="13">
        <v>568</v>
      </c>
      <c r="P104" s="13">
        <v>0</v>
      </c>
      <c r="Q104" s="13">
        <v>533</v>
      </c>
      <c r="R104" s="13">
        <v>257</v>
      </c>
      <c r="S104" s="13">
        <v>315</v>
      </c>
      <c r="T104" s="13">
        <v>143</v>
      </c>
      <c r="U104" s="13">
        <v>338</v>
      </c>
      <c r="V104" s="13">
        <v>170</v>
      </c>
      <c r="W104" s="13">
        <v>749</v>
      </c>
      <c r="X104" s="13">
        <v>416</v>
      </c>
      <c r="Y104" s="13">
        <v>634</v>
      </c>
      <c r="Z104" s="13">
        <v>341</v>
      </c>
      <c r="AA104" s="14">
        <f t="shared" si="52"/>
        <v>0.99539170506912444</v>
      </c>
      <c r="AB104" s="14">
        <f t="shared" si="53"/>
        <v>0</v>
      </c>
      <c r="AC104" s="14">
        <f t="shared" si="54"/>
        <v>0.49769585253456222</v>
      </c>
      <c r="AD104" s="14">
        <f t="shared" si="55"/>
        <v>0.48217636022514071</v>
      </c>
      <c r="AE104" s="14">
        <f t="shared" si="56"/>
        <v>0.45396825396825397</v>
      </c>
      <c r="AF104" s="14">
        <f t="shared" si="57"/>
        <v>0.50295857988165682</v>
      </c>
      <c r="AG104" s="14">
        <f t="shared" si="58"/>
        <v>0.55540720961281709</v>
      </c>
      <c r="AH104" s="14">
        <f t="shared" si="59"/>
        <v>0.53785488958990535</v>
      </c>
      <c r="AI104" s="14">
        <f t="shared" si="60"/>
        <v>0.50501019096872268</v>
      </c>
      <c r="AJ104" s="13">
        <v>5</v>
      </c>
      <c r="AK104" s="14">
        <f t="shared" si="61"/>
        <v>0.96881731637829194</v>
      </c>
      <c r="AL104" s="14">
        <f t="shared" si="62"/>
        <v>0.94149836328824654</v>
      </c>
      <c r="AM104" s="14">
        <f t="shared" si="63"/>
        <v>1.1079157528861672</v>
      </c>
      <c r="AN104" s="14">
        <f t="shared" si="64"/>
        <v>1.1042802167596011</v>
      </c>
      <c r="AO104" s="14">
        <f t="shared" si="65"/>
        <v>0.96839738534336328</v>
      </c>
      <c r="AP104" s="14">
        <f t="shared" si="66"/>
        <v>1.0156409894317249</v>
      </c>
      <c r="AQ104" s="13">
        <v>64</v>
      </c>
      <c r="AR104" s="13">
        <v>34.5</v>
      </c>
    </row>
    <row r="105" spans="1:44">
      <c r="A105" s="13">
        <v>103</v>
      </c>
      <c r="B105" s="13" t="str">
        <f t="shared" si="51"/>
        <v>SRO77 G-160T</v>
      </c>
      <c r="C105" s="13" t="s">
        <v>25</v>
      </c>
      <c r="D105" s="13">
        <v>14039</v>
      </c>
      <c r="E105" s="13" t="s">
        <v>48</v>
      </c>
      <c r="F105" s="13" t="s">
        <v>27</v>
      </c>
      <c r="G105" s="13" t="s">
        <v>317</v>
      </c>
      <c r="H105" s="13" t="s">
        <v>318</v>
      </c>
      <c r="I105" s="13">
        <v>10847</v>
      </c>
      <c r="J105" s="13">
        <v>13879</v>
      </c>
      <c r="K105" s="13">
        <v>-160</v>
      </c>
      <c r="L105" s="13" t="s">
        <v>158</v>
      </c>
      <c r="M105" s="13">
        <v>814</v>
      </c>
      <c r="N105" s="13">
        <v>813</v>
      </c>
      <c r="O105" s="13">
        <v>907</v>
      </c>
      <c r="P105" s="13">
        <v>0</v>
      </c>
      <c r="Q105" s="13">
        <v>883</v>
      </c>
      <c r="R105" s="13">
        <v>450</v>
      </c>
      <c r="S105" s="13">
        <v>594</v>
      </c>
      <c r="T105" s="13">
        <v>326</v>
      </c>
      <c r="U105" s="13">
        <v>587</v>
      </c>
      <c r="V105" s="13">
        <v>348</v>
      </c>
      <c r="W105" s="13">
        <v>1290</v>
      </c>
      <c r="X105" s="13">
        <v>605</v>
      </c>
      <c r="Y105" s="13">
        <v>1248</v>
      </c>
      <c r="Z105" s="13">
        <v>635</v>
      </c>
      <c r="AA105" s="14">
        <f t="shared" si="52"/>
        <v>0.99877149877149873</v>
      </c>
      <c r="AB105" s="14">
        <f t="shared" si="53"/>
        <v>0</v>
      </c>
      <c r="AC105" s="14">
        <f t="shared" si="54"/>
        <v>0.49938574938574937</v>
      </c>
      <c r="AD105" s="14">
        <f t="shared" si="55"/>
        <v>0.50962627406568517</v>
      </c>
      <c r="AE105" s="14">
        <f t="shared" si="56"/>
        <v>0.54882154882154888</v>
      </c>
      <c r="AF105" s="14">
        <f t="shared" si="57"/>
        <v>0.59284497444633732</v>
      </c>
      <c r="AG105" s="14">
        <f t="shared" si="58"/>
        <v>0.4689922480620155</v>
      </c>
      <c r="AH105" s="14">
        <f t="shared" si="59"/>
        <v>0.50881410256410253</v>
      </c>
      <c r="AI105" s="14">
        <f t="shared" si="60"/>
        <v>0.52141414955757315</v>
      </c>
      <c r="AJ105" s="13">
        <v>4</v>
      </c>
      <c r="AK105" s="14">
        <f t="shared" si="61"/>
        <v>1.0205062413025037</v>
      </c>
      <c r="AL105" s="14">
        <f t="shared" si="62"/>
        <v>1.0769098391320615</v>
      </c>
      <c r="AM105" s="14">
        <f t="shared" si="63"/>
        <v>1.0802144626414858</v>
      </c>
      <c r="AN105" s="14">
        <f t="shared" si="64"/>
        <v>0.79108749888621577</v>
      </c>
      <c r="AO105" s="14">
        <f t="shared" si="65"/>
        <v>1.0849094087730451</v>
      </c>
      <c r="AP105" s="14">
        <f t="shared" si="66"/>
        <v>1.0037477828359009</v>
      </c>
      <c r="AQ105" s="13">
        <v>67</v>
      </c>
      <c r="AR105" s="13">
        <v>35.5</v>
      </c>
    </row>
    <row r="106" spans="1:44">
      <c r="A106" s="13">
        <v>104</v>
      </c>
      <c r="B106" s="13" t="str">
        <f t="shared" si="51"/>
        <v>ART5 G454T</v>
      </c>
      <c r="C106" s="13" t="s">
        <v>52</v>
      </c>
      <c r="D106" s="13">
        <v>626635</v>
      </c>
      <c r="E106" s="13" t="s">
        <v>48</v>
      </c>
      <c r="F106" s="13" t="s">
        <v>27</v>
      </c>
      <c r="G106" s="13" t="s">
        <v>53</v>
      </c>
      <c r="H106" s="13" t="s">
        <v>54</v>
      </c>
      <c r="I106" s="13">
        <v>625328</v>
      </c>
      <c r="J106" s="13">
        <v>627088</v>
      </c>
      <c r="K106" s="13">
        <v>454</v>
      </c>
      <c r="L106" s="13" t="s">
        <v>55</v>
      </c>
      <c r="M106" s="13">
        <v>740</v>
      </c>
      <c r="N106" s="13">
        <v>0</v>
      </c>
      <c r="O106" s="13">
        <v>900</v>
      </c>
      <c r="P106" s="13">
        <v>899</v>
      </c>
      <c r="Q106" s="13">
        <v>900</v>
      </c>
      <c r="R106" s="13">
        <v>597</v>
      </c>
      <c r="S106" s="13">
        <v>470</v>
      </c>
      <c r="T106" s="13">
        <v>291</v>
      </c>
      <c r="U106" s="13">
        <v>597</v>
      </c>
      <c r="V106" s="13">
        <v>318</v>
      </c>
      <c r="W106" s="13">
        <v>1237</v>
      </c>
      <c r="X106" s="13">
        <v>595</v>
      </c>
      <c r="Y106" s="13">
        <v>1037</v>
      </c>
      <c r="Z106" s="13">
        <v>499</v>
      </c>
      <c r="AA106" s="14">
        <f t="shared" si="52"/>
        <v>0</v>
      </c>
      <c r="AB106" s="14">
        <f t="shared" si="53"/>
        <v>0.99888888888888894</v>
      </c>
      <c r="AC106" s="14">
        <f t="shared" si="54"/>
        <v>0.49944444444444447</v>
      </c>
      <c r="AD106" s="14">
        <f t="shared" si="55"/>
        <v>0.66333333333333333</v>
      </c>
      <c r="AE106" s="14">
        <f t="shared" si="56"/>
        <v>0.61914893617021272</v>
      </c>
      <c r="AF106" s="14">
        <f t="shared" si="57"/>
        <v>0.53266331658291455</v>
      </c>
      <c r="AG106" s="14">
        <f t="shared" si="58"/>
        <v>0.48100242522231207</v>
      </c>
      <c r="AH106" s="14">
        <f t="shared" si="59"/>
        <v>0.48119575699132111</v>
      </c>
      <c r="AI106" s="14">
        <f t="shared" si="60"/>
        <v>0.54613136879075641</v>
      </c>
      <c r="AJ106" s="13">
        <v>2</v>
      </c>
      <c r="AK106" s="14">
        <f t="shared" si="61"/>
        <v>1.3281423804226917</v>
      </c>
      <c r="AL106" s="14">
        <f t="shared" si="62"/>
        <v>0.93339035603549658</v>
      </c>
      <c r="AM106" s="14">
        <f t="shared" si="63"/>
        <v>0.86031532231604757</v>
      </c>
      <c r="AN106" s="14">
        <f t="shared" si="64"/>
        <v>0.90301398697396329</v>
      </c>
      <c r="AO106" s="14">
        <f t="shared" si="65"/>
        <v>1.000401935123133</v>
      </c>
      <c r="AP106" s="14">
        <f t="shared" si="66"/>
        <v>0.99258320060128913</v>
      </c>
      <c r="AQ106" s="13">
        <v>71</v>
      </c>
      <c r="AR106" s="13">
        <v>36.5</v>
      </c>
    </row>
    <row r="107" spans="1:44">
      <c r="A107" s="13">
        <v>105</v>
      </c>
      <c r="B107" s="13" t="str">
        <f t="shared" si="51"/>
        <v>MTM1 A943T</v>
      </c>
      <c r="C107" s="13" t="s">
        <v>52</v>
      </c>
      <c r="D107" s="13">
        <v>1006369</v>
      </c>
      <c r="E107" s="13" t="s">
        <v>26</v>
      </c>
      <c r="F107" s="13" t="s">
        <v>27</v>
      </c>
      <c r="G107" s="13" t="s">
        <v>215</v>
      </c>
      <c r="H107" s="13" t="s">
        <v>216</v>
      </c>
      <c r="I107" s="13">
        <v>1006211</v>
      </c>
      <c r="J107" s="13">
        <v>1007311</v>
      </c>
      <c r="K107" s="13">
        <v>943</v>
      </c>
      <c r="L107" s="13" t="s">
        <v>217</v>
      </c>
      <c r="M107" s="13">
        <v>856</v>
      </c>
      <c r="N107" s="13">
        <v>856</v>
      </c>
      <c r="O107" s="13">
        <v>1018</v>
      </c>
      <c r="P107" s="13">
        <v>0</v>
      </c>
      <c r="Q107" s="13">
        <v>974</v>
      </c>
      <c r="R107" s="13">
        <v>379</v>
      </c>
      <c r="S107" s="13">
        <v>514</v>
      </c>
      <c r="T107" s="13">
        <v>220</v>
      </c>
      <c r="U107" s="13">
        <v>622</v>
      </c>
      <c r="V107" s="13">
        <v>247</v>
      </c>
      <c r="W107" s="13">
        <v>1448</v>
      </c>
      <c r="X107" s="13">
        <v>642</v>
      </c>
      <c r="Y107" s="13">
        <v>1116</v>
      </c>
      <c r="Z107" s="13">
        <v>541</v>
      </c>
      <c r="AA107" s="14">
        <f t="shared" si="52"/>
        <v>1</v>
      </c>
      <c r="AB107" s="14">
        <f t="shared" si="53"/>
        <v>0</v>
      </c>
      <c r="AC107" s="14">
        <f t="shared" si="54"/>
        <v>0.5</v>
      </c>
      <c r="AD107" s="14">
        <f t="shared" si="55"/>
        <v>0.38911704312114992</v>
      </c>
      <c r="AE107" s="14">
        <f t="shared" si="56"/>
        <v>0.42801556420233461</v>
      </c>
      <c r="AF107" s="14">
        <f t="shared" si="57"/>
        <v>0.39710610932475882</v>
      </c>
      <c r="AG107" s="14">
        <f t="shared" si="58"/>
        <v>0.44337016574585636</v>
      </c>
      <c r="AH107" s="14">
        <f t="shared" si="59"/>
        <v>0.48476702508960573</v>
      </c>
      <c r="AI107" s="14">
        <f t="shared" si="60"/>
        <v>0.44039598458061757</v>
      </c>
      <c r="AJ107" s="13">
        <v>6</v>
      </c>
      <c r="AK107" s="14">
        <f t="shared" si="61"/>
        <v>0.77823408624229984</v>
      </c>
      <c r="AL107" s="14">
        <f t="shared" si="62"/>
        <v>1.0999661201400366</v>
      </c>
      <c r="AM107" s="14">
        <f t="shared" si="63"/>
        <v>0.92778427360420923</v>
      </c>
      <c r="AN107" s="14">
        <f t="shared" si="64"/>
        <v>1.1165030084774197</v>
      </c>
      <c r="AO107" s="14">
        <f t="shared" si="65"/>
        <v>1.0933686173360577</v>
      </c>
      <c r="AP107" s="14">
        <f t="shared" si="66"/>
        <v>0.9938311691444659</v>
      </c>
      <c r="AQ107" s="13">
        <v>70</v>
      </c>
      <c r="AR107" s="13">
        <v>38</v>
      </c>
    </row>
  </sheetData>
  <pageMargins left="0.78749999999999998" right="0.78749999999999998" top="1.05277777777778" bottom="1.05277777777778" header="0.78749999999999998" footer="0.78749999999999998"/>
  <pageSetup firstPageNumber="0" orientation="portrait" horizontalDpi="4294967292" verticalDpi="4294967292"/>
  <headerFooter>
    <oddHeader>&amp;C&amp;"Times New Roman,Regular"&amp;12&amp;A</oddHeader>
    <oddFooter>&amp;C&amp;"Times New Roman,Regular"&amp;12Page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4601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All_mutations</vt:lpstr>
      <vt:lpstr>Non_silent_non_zero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Damien Biot-Pelletier</cp:lastModifiedBy>
  <cp:revision>10</cp:revision>
  <dcterms:created xsi:type="dcterms:W3CDTF">2016-02-15T11:06:03Z</dcterms:created>
  <dcterms:modified xsi:type="dcterms:W3CDTF">2017-04-03T11:06:26Z</dcterms:modified>
  <dc:language>en-CA</dc:language>
</cp:coreProperties>
</file>